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180" tabRatio="693" activeTab="0"/>
  </bookViews>
  <sheets>
    <sheet name="PREMISAS PUE. (12 min.)" sheetId="1" r:id="rId1"/>
    <sheet name="PRECAMPAÑA PUE. (12 min.)" sheetId="2" r:id="rId2"/>
    <sheet name="PROPUESTA DE PAUTA PUE (12 min)" sheetId="3" r:id="rId3"/>
    <sheet name="MODELO PAUTA CON HORARIOS" sheetId="4" r:id="rId4"/>
  </sheets>
  <definedNames>
    <definedName name="_xlnm.Print_Area" localSheetId="3">'MODELO PAUTA CON HORARIOS'!$A$1:$BN$30</definedName>
    <definedName name="_xlnm.Print_Area" localSheetId="1">'PRECAMPAÑA PUE. (12 min.)'!$A$1:$H$15</definedName>
    <definedName name="_xlnm.Print_Area" localSheetId="0">'PREMISAS PUE. (12 min.)'!$A$1:$G$21</definedName>
  </definedNames>
  <calcPr fullCalcOnLoad="1"/>
</workbook>
</file>

<file path=xl/sharedStrings.xml><?xml version="1.0" encoding="utf-8"?>
<sst xmlns="http://schemas.openxmlformats.org/spreadsheetml/2006/main" count="3075" uniqueCount="65">
  <si>
    <t>ENTIDAD</t>
  </si>
  <si>
    <t>FASE</t>
  </si>
  <si>
    <t>DIAS</t>
  </si>
  <si>
    <t>MINUTOS</t>
  </si>
  <si>
    <t>PROMOCIONALES DIARIOS</t>
  </si>
  <si>
    <t>PROMOCIONALES PERIODO</t>
  </si>
  <si>
    <t>TOTAL</t>
  </si>
  <si>
    <t>PORCENTAJE MÍNIMO</t>
  </si>
  <si>
    <t>PARTIDOS</t>
  </si>
  <si>
    <t>PORCENTAJE DE VOTACIÓN</t>
  </si>
  <si>
    <t>PORCENTAJE CORRESPONDIENTE AL 70%</t>
  </si>
  <si>
    <t>PAN</t>
  </si>
  <si>
    <t>PRI</t>
  </si>
  <si>
    <t>PRD</t>
  </si>
  <si>
    <t>PT</t>
  </si>
  <si>
    <t>PVEM</t>
  </si>
  <si>
    <t>CONV</t>
  </si>
  <si>
    <t>PNA</t>
  </si>
  <si>
    <t>Partido o Coalición</t>
  </si>
  <si>
    <t>Promocionales que le corresponde a cada partido político
(A + C)</t>
  </si>
  <si>
    <t>Promocionales aplicando la clausula de maximización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</si>
  <si>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</si>
  <si>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</si>
  <si>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</si>
  <si>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</si>
  <si>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</si>
  <si>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</si>
  <si>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</si>
  <si>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</si>
  <si>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Convergencia</t>
  </si>
  <si>
    <t>Partido Nueva Alianza</t>
  </si>
  <si>
    <t>J</t>
  </si>
  <si>
    <t>V</t>
  </si>
  <si>
    <t>S</t>
  </si>
  <si>
    <t>D</t>
  </si>
  <si>
    <t>L</t>
  </si>
  <si>
    <t>HORARIO</t>
  </si>
  <si>
    <t>Ma</t>
  </si>
  <si>
    <t>Mi</t>
  </si>
  <si>
    <t>PARTIDO</t>
  </si>
  <si>
    <t>CONTEO</t>
  </si>
  <si>
    <t>Merma de promocionales para el Instituto:</t>
  </si>
  <si>
    <t>PUEBLA</t>
  </si>
  <si>
    <t>.</t>
  </si>
  <si>
    <t>PRECAMPAÑA</t>
  </si>
  <si>
    <t>PROMOCIONALES PRECAMPAÑA</t>
  </si>
  <si>
    <t>ENERO</t>
  </si>
  <si>
    <t>FEBRERO</t>
  </si>
  <si>
    <t>MARZO</t>
  </si>
  <si>
    <t>AUT</t>
  </si>
  <si>
    <t>07:00:00 a 07:59:59</t>
  </si>
  <si>
    <t>SPOT</t>
  </si>
  <si>
    <t>13:00:00 a 13:59:59</t>
  </si>
  <si>
    <t>14:00:00 a 14:59:59</t>
  </si>
  <si>
    <t>15:00:00 a 15:59:59</t>
  </si>
  <si>
    <t>20:00:00 a 20:59:59</t>
  </si>
  <si>
    <t>21:00:00 a 21:59:59</t>
  </si>
  <si>
    <t>22:00:00 a 22:59:59</t>
  </si>
  <si>
    <t>08:00:00 a 08:59:59</t>
  </si>
  <si>
    <t>PROPUESTA DE PAUTA DE PRECAMPAÑA LOCAL EN EL ESTADO DE PUEBLA</t>
  </si>
  <si>
    <t xml:space="preserve">PROPUESTA DE PAUTA DE PRECAMPAÑA PARA RADIO Y  TELEVISIÓN </t>
  </si>
  <si>
    <t>06:00:00 a 06:59:59</t>
  </si>
  <si>
    <t>09:00:00 a 09:59:59</t>
  </si>
  <si>
    <t>17:00:00 a 17:59:59</t>
  </si>
  <si>
    <t>19:00:00 a 19:59:59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</si>
</sst>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173" fontId="4" fillId="0" borderId="0" xfId="0" applyNumberFormat="1" applyFont="1" applyAlignment="1">
      <alignment/>
    </xf>
    <xf numFmtId="0" fontId="10" fillId="35" borderId="11" xfId="0" applyFont="1" applyFill="1" applyBorder="1" applyAlignment="1">
      <alignment horizontal="center" vertical="center"/>
    </xf>
    <xf numFmtId="0" fontId="6" fillId="0" borderId="10" xfId="52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8" fillId="36" borderId="10" xfId="52" applyNumberFormat="1" applyFont="1" applyFill="1" applyBorder="1" applyAlignment="1" applyProtection="1">
      <alignment horizontal="center"/>
      <protection/>
    </xf>
    <xf numFmtId="0" fontId="7" fillId="37" borderId="10" xfId="52" applyNumberFormat="1" applyFont="1" applyFill="1" applyBorder="1" applyAlignment="1" applyProtection="1">
      <alignment horizontal="center"/>
      <protection/>
    </xf>
    <xf numFmtId="0" fontId="5" fillId="38" borderId="10" xfId="52" applyNumberFormat="1" applyFont="1" applyFill="1" applyBorder="1" applyAlignment="1" applyProtection="1">
      <alignment horizontal="center"/>
      <protection/>
    </xf>
    <xf numFmtId="0" fontId="7" fillId="39" borderId="10" xfId="52" applyNumberFormat="1" applyFont="1" applyFill="1" applyBorder="1" applyAlignment="1" applyProtection="1">
      <alignment horizontal="center"/>
      <protection/>
    </xf>
    <xf numFmtId="0" fontId="5" fillId="40" borderId="10" xfId="52" applyNumberFormat="1" applyFont="1" applyFill="1" applyBorder="1" applyAlignment="1" applyProtection="1">
      <alignment horizontal="center"/>
      <protection/>
    </xf>
    <xf numFmtId="0" fontId="7" fillId="41" borderId="10" xfId="52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5" fillId="38" borderId="10" xfId="0" applyNumberFormat="1" applyFont="1" applyFill="1" applyBorder="1" applyAlignment="1" applyProtection="1">
      <alignment horizontal="center"/>
      <protection/>
    </xf>
    <xf numFmtId="0" fontId="7" fillId="39" borderId="10" xfId="0" applyNumberFormat="1" applyFont="1" applyFill="1" applyBorder="1" applyAlignment="1" applyProtection="1">
      <alignment horizontal="center"/>
      <protection/>
    </xf>
    <xf numFmtId="0" fontId="8" fillId="36" borderId="10" xfId="0" applyNumberFormat="1" applyFont="1" applyFill="1" applyBorder="1" applyAlignment="1" applyProtection="1">
      <alignment horizontal="center"/>
      <protection/>
    </xf>
    <xf numFmtId="0" fontId="5" fillId="40" borderId="10" xfId="0" applyNumberFormat="1" applyFont="1" applyFill="1" applyBorder="1" applyAlignment="1" applyProtection="1">
      <alignment horizontal="center"/>
      <protection/>
    </xf>
    <xf numFmtId="0" fontId="7" fillId="41" borderId="10" xfId="0" applyNumberFormat="1" applyFont="1" applyFill="1" applyBorder="1" applyAlignment="1" applyProtection="1">
      <alignment horizontal="center"/>
      <protection/>
    </xf>
    <xf numFmtId="0" fontId="7" fillId="37" borderId="10" xfId="0" applyNumberFormat="1" applyFont="1" applyFill="1" applyBorder="1" applyAlignment="1" applyProtection="1">
      <alignment horizontal="center"/>
      <protection/>
    </xf>
    <xf numFmtId="0" fontId="9" fillId="42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 vertical="justify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 shrinkToFit="1"/>
    </xf>
    <xf numFmtId="172" fontId="17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3" fillId="35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6" fillId="0" borderId="10" xfId="52" applyNumberFormat="1" applyFont="1" applyFill="1" applyBorder="1" applyAlignment="1" applyProtection="1">
      <alignment horizontal="center" vertical="center"/>
      <protection/>
    </xf>
    <xf numFmtId="0" fontId="5" fillId="38" borderId="10" xfId="0" applyNumberFormat="1" applyFont="1" applyFill="1" applyBorder="1" applyAlignment="1" applyProtection="1">
      <alignment horizontal="center" vertical="center"/>
      <protection/>
    </xf>
    <xf numFmtId="0" fontId="7" fillId="39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37" borderId="10" xfId="0" applyNumberFormat="1" applyFont="1" applyFill="1" applyBorder="1" applyAlignment="1" applyProtection="1">
      <alignment horizontal="center" vertical="center"/>
      <protection/>
    </xf>
    <xf numFmtId="0" fontId="7" fillId="41" borderId="10" xfId="0" applyNumberFormat="1" applyFont="1" applyFill="1" applyBorder="1" applyAlignment="1" applyProtection="1">
      <alignment horizontal="center" vertical="center"/>
      <protection/>
    </xf>
    <xf numFmtId="0" fontId="8" fillId="36" borderId="10" xfId="0" applyNumberFormat="1" applyFont="1" applyFill="1" applyBorder="1" applyAlignment="1" applyProtection="1">
      <alignment horizontal="center" vertical="center"/>
      <protection/>
    </xf>
    <xf numFmtId="0" fontId="5" fillId="40" borderId="10" xfId="0" applyNumberFormat="1" applyFont="1" applyFill="1" applyBorder="1" applyAlignment="1" applyProtection="1">
      <alignment horizontal="center" vertical="center"/>
      <protection/>
    </xf>
    <xf numFmtId="0" fontId="5" fillId="38" borderId="10" xfId="52" applyNumberFormat="1" applyFont="1" applyFill="1" applyBorder="1" applyAlignment="1" applyProtection="1">
      <alignment horizontal="center" vertical="center"/>
      <protection/>
    </xf>
    <xf numFmtId="0" fontId="7" fillId="39" borderId="10" xfId="52" applyNumberFormat="1" applyFont="1" applyFill="1" applyBorder="1" applyAlignment="1" applyProtection="1">
      <alignment horizontal="center" vertical="center"/>
      <protection/>
    </xf>
    <xf numFmtId="0" fontId="7" fillId="37" borderId="10" xfId="52" applyNumberFormat="1" applyFont="1" applyFill="1" applyBorder="1" applyAlignment="1" applyProtection="1">
      <alignment horizontal="center" vertical="center"/>
      <protection/>
    </xf>
    <xf numFmtId="0" fontId="8" fillId="36" borderId="10" xfId="52" applyNumberFormat="1" applyFont="1" applyFill="1" applyBorder="1" applyAlignment="1" applyProtection="1">
      <alignment horizontal="center" vertical="center"/>
      <protection/>
    </xf>
    <xf numFmtId="0" fontId="9" fillId="42" borderId="10" xfId="0" applyNumberFormat="1" applyFont="1" applyFill="1" applyBorder="1" applyAlignment="1" applyProtection="1">
      <alignment horizontal="center" vertical="center"/>
      <protection/>
    </xf>
    <xf numFmtId="0" fontId="5" fillId="40" borderId="10" xfId="52" applyNumberFormat="1" applyFont="1" applyFill="1" applyBorder="1" applyAlignment="1" applyProtection="1">
      <alignment horizontal="center" vertical="center"/>
      <protection/>
    </xf>
    <xf numFmtId="0" fontId="7" fillId="41" borderId="10" xfId="52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172" fontId="17" fillId="0" borderId="12" xfId="0" applyNumberFormat="1" applyFont="1" applyBorder="1" applyAlignment="1">
      <alignment horizontal="center"/>
    </xf>
    <xf numFmtId="172" fontId="17" fillId="0" borderId="13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172" fontId="17" fillId="0" borderId="12" xfId="0" applyNumberFormat="1" applyFont="1" applyBorder="1" applyAlignment="1">
      <alignment horizontal="center" vertical="center" wrapText="1"/>
    </xf>
    <xf numFmtId="172" fontId="17" fillId="0" borderId="13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9" fontId="2" fillId="34" borderId="16" xfId="0" applyNumberFormat="1" applyFont="1" applyFill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7" xfId="53" applyFont="1" applyFill="1" applyBorder="1" applyAlignment="1">
      <alignment horizontal="center" vertical="justify"/>
      <protection/>
    </xf>
    <xf numFmtId="0" fontId="13" fillId="0" borderId="16" xfId="53" applyFont="1" applyFill="1" applyBorder="1" applyAlignment="1">
      <alignment horizontal="center" vertical="justify"/>
      <protection/>
    </xf>
    <xf numFmtId="0" fontId="11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textRotation="90"/>
    </xf>
    <xf numFmtId="0" fontId="10" fillId="33" borderId="17" xfId="0" applyFont="1" applyFill="1" applyBorder="1" applyAlignment="1">
      <alignment horizontal="center" vertical="center" textRotation="90"/>
    </xf>
    <xf numFmtId="0" fontId="10" fillId="33" borderId="16" xfId="0" applyFont="1" applyFill="1" applyBorder="1" applyAlignment="1">
      <alignment horizontal="center" vertical="center" textRotation="9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CON HORARIO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0"/>
  <sheetViews>
    <sheetView tabSelected="1" view="pageBreakPreview" zoomScale="130" zoomScaleSheetLayoutView="130" zoomScalePageLayoutView="0" workbookViewId="0" topLeftCell="A1">
      <selection activeCell="C13" sqref="C13:D13"/>
    </sheetView>
  </sheetViews>
  <sheetFormatPr defaultColWidth="11.421875" defaultRowHeight="15"/>
  <cols>
    <col min="1" max="1" width="3.140625" style="7" customWidth="1"/>
    <col min="3" max="3" width="15.57421875" style="0" customWidth="1"/>
    <col min="4" max="4" width="6.421875" style="0" customWidth="1"/>
    <col min="5" max="5" width="18.8515625" style="0" customWidth="1"/>
    <col min="6" max="6" width="18.140625" style="0" customWidth="1"/>
    <col min="7" max="7" width="20.57421875" style="0" customWidth="1"/>
  </cols>
  <sheetData>
    <row r="2" spans="2:7" ht="15">
      <c r="B2" s="1" t="s">
        <v>0</v>
      </c>
      <c r="C2" s="2" t="s">
        <v>42</v>
      </c>
      <c r="E2" s="74"/>
      <c r="F2" s="74"/>
      <c r="G2" s="74"/>
    </row>
    <row r="4" spans="2:7" ht="14.25" customHeight="1">
      <c r="B4" s="75" t="s">
        <v>1</v>
      </c>
      <c r="C4" s="76"/>
      <c r="D4" s="77" t="s">
        <v>44</v>
      </c>
      <c r="E4" s="77"/>
      <c r="F4" s="77"/>
      <c r="G4" s="77"/>
    </row>
    <row r="5" spans="2:7" ht="30">
      <c r="B5" s="75"/>
      <c r="C5" s="76"/>
      <c r="D5" s="3" t="s">
        <v>2</v>
      </c>
      <c r="E5" s="3" t="s">
        <v>3</v>
      </c>
      <c r="F5" s="3" t="s">
        <v>4</v>
      </c>
      <c r="G5" s="3" t="s">
        <v>5</v>
      </c>
    </row>
    <row r="6" spans="2:7" ht="15">
      <c r="B6" s="76">
        <v>1</v>
      </c>
      <c r="C6" s="76"/>
      <c r="D6" s="15">
        <v>60</v>
      </c>
      <c r="E6" s="15">
        <v>12</v>
      </c>
      <c r="F6" s="15">
        <f>E6*2</f>
        <v>24</v>
      </c>
      <c r="G6" s="15">
        <f>D6*F6</f>
        <v>1440</v>
      </c>
    </row>
    <row r="8" spans="2:4" ht="15">
      <c r="B8" s="80" t="s">
        <v>7</v>
      </c>
      <c r="C8" s="81"/>
      <c r="D8" s="2">
        <v>2</v>
      </c>
    </row>
    <row r="10" spans="2:6" ht="50.25" customHeight="1">
      <c r="B10" s="4" t="s">
        <v>8</v>
      </c>
      <c r="C10" s="75" t="s">
        <v>9</v>
      </c>
      <c r="D10" s="75"/>
      <c r="E10" s="3" t="s">
        <v>10</v>
      </c>
      <c r="F10" s="3" t="s">
        <v>45</v>
      </c>
    </row>
    <row r="11" spans="2:6" ht="15">
      <c r="B11" s="5" t="s">
        <v>11</v>
      </c>
      <c r="C11" s="78">
        <v>31.33087304641319</v>
      </c>
      <c r="D11" s="79"/>
      <c r="E11" s="48">
        <f>IF(C11&gt;=D8,(C11*100)/SUMIF(C11:D17,CONCATENATE("&gt;=",D8)),0)</f>
        <v>31.33087304641319</v>
      </c>
      <c r="F11" s="56">
        <f>'PRECAMPAÑA PUE. (12 min.)'!H5</f>
        <v>377</v>
      </c>
    </row>
    <row r="12" spans="2:6" ht="15">
      <c r="B12" s="5" t="s">
        <v>12</v>
      </c>
      <c r="C12" s="78">
        <v>42.138247416466925</v>
      </c>
      <c r="D12" s="79"/>
      <c r="E12" s="48">
        <f>IF(C12&gt;=D8,(C12*100)/SUMIF(C11:D17,CONCATENATE("&gt;=",D8)),0)</f>
        <v>42.13824741646693</v>
      </c>
      <c r="F12" s="56">
        <f>'PRECAMPAÑA PUE. (12 min.)'!H6</f>
        <v>486</v>
      </c>
    </row>
    <row r="13" spans="2:6" ht="15">
      <c r="B13" s="5" t="s">
        <v>13</v>
      </c>
      <c r="C13" s="78">
        <v>7.5500827565104105</v>
      </c>
      <c r="D13" s="79"/>
      <c r="E13" s="48">
        <f>IF(C13&gt;=D8,(C13*100)/SUMIF(C11:D17,CONCATENATE("&gt;=",D8)),0)</f>
        <v>7.55008275651041</v>
      </c>
      <c r="F13" s="56">
        <f>'PRECAMPAÑA PUE. (12 min.)'!H7</f>
        <v>138</v>
      </c>
    </row>
    <row r="14" spans="2:6" ht="15">
      <c r="B14" s="5" t="s">
        <v>14</v>
      </c>
      <c r="C14" s="78">
        <v>4.050258932835094</v>
      </c>
      <c r="D14" s="79"/>
      <c r="E14" s="48">
        <f>IF(C14&gt;=D8,(C14*100)/SUMIF(C11:D17,CONCATENATE("&gt;=",D8)),0)</f>
        <v>4.050258932835094</v>
      </c>
      <c r="F14" s="56">
        <f>'PRECAMPAÑA PUE. (12 min.)'!H8</f>
        <v>102</v>
      </c>
    </row>
    <row r="15" spans="2:6" ht="15">
      <c r="B15" s="5" t="s">
        <v>15</v>
      </c>
      <c r="C15" s="78">
        <v>2.13793447167966</v>
      </c>
      <c r="D15" s="79"/>
      <c r="E15" s="48">
        <f>IF(C15&gt;=D8,(C15*100)/SUMIF(C11:D17,CONCATENATE("&gt;=",D8)),0)</f>
        <v>2.13793447167966</v>
      </c>
      <c r="F15" s="56">
        <f>'PRECAMPAÑA PUE. (12 min.)'!H9</f>
        <v>83</v>
      </c>
    </row>
    <row r="16" spans="2:6" ht="15">
      <c r="B16" s="5" t="s">
        <v>16</v>
      </c>
      <c r="C16" s="78">
        <v>4.065384597553003</v>
      </c>
      <c r="D16" s="79"/>
      <c r="E16" s="48">
        <f>IF(C16&gt;=D8,(C16*100)/SUMIF(C11:D17,CONCATENATE("&gt;=",D8)),0)</f>
        <v>4.065384597553003</v>
      </c>
      <c r="F16" s="56">
        <f>'PRECAMPAÑA PUE. (12 min.)'!H10</f>
        <v>102</v>
      </c>
    </row>
    <row r="17" spans="2:6" ht="15">
      <c r="B17" s="5" t="s">
        <v>17</v>
      </c>
      <c r="C17" s="78">
        <v>8.727218778541724</v>
      </c>
      <c r="D17" s="79"/>
      <c r="E17" s="48">
        <f>IF(C17&gt;=D8,(C17*100)/SUMIF(C11:D17,CONCATENATE("&gt;=",D8)),0)</f>
        <v>8.727218778541724</v>
      </c>
      <c r="F17" s="56">
        <f>'PRECAMPAÑA PUE. (12 min.)'!H11</f>
        <v>149</v>
      </c>
    </row>
    <row r="18" spans="2:6" ht="15">
      <c r="B18" s="1" t="s">
        <v>6</v>
      </c>
      <c r="C18" s="84">
        <f>SUM(C11:D17)</f>
        <v>100</v>
      </c>
      <c r="D18" s="85"/>
      <c r="E18" s="48">
        <f>SUM(E11:E17)</f>
        <v>100</v>
      </c>
      <c r="F18" s="56">
        <f>SUM(F11:F17)</f>
        <v>1437</v>
      </c>
    </row>
    <row r="19" ht="15.75" thickBot="1">
      <c r="G19" s="6"/>
    </row>
    <row r="20" spans="2:6" ht="15.75" thickBot="1">
      <c r="B20" s="82" t="s">
        <v>41</v>
      </c>
      <c r="C20" s="83"/>
      <c r="D20" s="83"/>
      <c r="E20" s="83"/>
      <c r="F20" s="22">
        <f>G6-F18</f>
        <v>3</v>
      </c>
    </row>
  </sheetData>
  <sheetProtection/>
  <mergeCells count="15">
    <mergeCell ref="C15:D15"/>
    <mergeCell ref="C10:D10"/>
    <mergeCell ref="C11:D11"/>
    <mergeCell ref="C12:D12"/>
    <mergeCell ref="C14:D14"/>
    <mergeCell ref="B20:E20"/>
    <mergeCell ref="C17:D17"/>
    <mergeCell ref="C18:D18"/>
    <mergeCell ref="C16:D16"/>
    <mergeCell ref="E2:G2"/>
    <mergeCell ref="B4:C5"/>
    <mergeCell ref="D4:G4"/>
    <mergeCell ref="B6:C6"/>
    <mergeCell ref="C13:D13"/>
    <mergeCell ref="B8:C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view="pageBreakPreview" zoomScale="90" zoomScaleNormal="85" zoomScaleSheetLayoutView="90" zoomScalePageLayoutView="0" workbookViewId="0" topLeftCell="A1">
      <selection activeCell="C13" sqref="C13:D13"/>
    </sheetView>
  </sheetViews>
  <sheetFormatPr defaultColWidth="11.421875" defaultRowHeight="15"/>
  <cols>
    <col min="1" max="1" width="27.7109375" style="8" customWidth="1"/>
    <col min="2" max="2" width="24.00390625" style="8" customWidth="1"/>
    <col min="3" max="4" width="20.00390625" style="8" customWidth="1"/>
    <col min="5" max="5" width="30.8515625" style="8" bestFit="1" customWidth="1"/>
    <col min="6" max="6" width="26.7109375" style="8" bestFit="1" customWidth="1"/>
    <col min="7" max="7" width="15.8515625" style="8" customWidth="1"/>
    <col min="8" max="8" width="16.421875" style="8" customWidth="1"/>
    <col min="9" max="16384" width="11.421875" style="8" customWidth="1"/>
  </cols>
  <sheetData>
    <row r="2" spans="1:8" ht="52.5" customHeight="1">
      <c r="A2" s="86" t="str">
        <f>CONCATENATE("
CALCULO DE DISTRIBUCIÓN DE LOS MENSAJES DE PRECAMPAÑA PARA EL PROCESO ELECTORAL ",'PREMISAS PUE. (12 min.)'!C2)</f>
        <v>
CALCULO DE DISTRIBUCIÓN DE LOS MENSAJES DE PRECAMPAÑA PARA EL PROCESO ELECTORAL PUEBLA</v>
      </c>
      <c r="B2" s="86"/>
      <c r="C2" s="86"/>
      <c r="D2" s="86"/>
      <c r="E2" s="86"/>
      <c r="F2" s="86"/>
      <c r="G2" s="86"/>
      <c r="H2" s="86"/>
    </row>
    <row r="3" spans="1:8" ht="47.25" customHeight="1">
      <c r="A3" s="87" t="s">
        <v>18</v>
      </c>
      <c r="B3" s="89" t="str">
        <f>CONCATENATE("DURACIÓN: ",'PREMISAS PUE. (12 min.)'!D6," DÍAS
TOTAL DE PROMOCIONALES DE 30 SEGUNDOS EN CADA ESTACIÓN DE RADIO O CANAL DE TELEVISIÓN:  ",('PREMISAS PUE. (12 min.)'!G6)," Promocionales")</f>
        <v>DURACIÓN: 60 DÍAS
TOTAL DE PROMOCIONALES DE 30 SEGUNDOS EN CADA ESTACIÓN DE RADIO O CANAL DE TELEVISIÓN:  1440 Promocionales</v>
      </c>
      <c r="C3" s="89"/>
      <c r="D3" s="89"/>
      <c r="E3" s="89"/>
      <c r="F3" s="89"/>
      <c r="G3" s="87" t="s">
        <v>19</v>
      </c>
      <c r="H3" s="87" t="s">
        <v>20</v>
      </c>
    </row>
    <row r="4" spans="1:8" ht="150" customHeight="1">
      <c r="A4" s="88"/>
      <c r="B4" s="9" t="str">
        <f>CONCATENATE(('PREMISAS PUE. (12 min.)'!G6)*0.3," promocionales (30%)
 Se distribuyen de manera igualitaria entre el número de partidos contendientes
(A)")</f>
        <v>432 promocionales (30%)
 Se distribuyen de manera igualitaria entre el número de partidos contendientes
(A)</v>
      </c>
      <c r="C4" s="9" t="s">
        <v>21</v>
      </c>
      <c r="D4" s="9" t="s">
        <v>22</v>
      </c>
      <c r="E4" s="9" t="str">
        <f>CONCATENATE(('PREMISAS PUE. (12 min.)'!G6)*0.7," promocionales 
(70% Distribución Proporcional)
% Fuerza Electoral de los partidos con Representación en el Congreso 
(C) ")</f>
        <v>1008 promocionales 
(70% Distribución Proporcional)
% Fuerza Electoral de los partidos con Representación en el Congreso 
(C) </v>
      </c>
      <c r="F4" s="9" t="s">
        <v>23</v>
      </c>
      <c r="G4" s="88"/>
      <c r="H4" s="88"/>
    </row>
    <row r="5" spans="1:10" ht="50.25" customHeight="1">
      <c r="A5" s="5" t="s">
        <v>24</v>
      </c>
      <c r="B5" s="10">
        <f>TRUNC(TRUNC(('PREMISAS PUE. (12 min.)'!G6)*0.3)/COUNTA(A5:A11))</f>
        <v>61</v>
      </c>
      <c r="C5" s="11">
        <f>TRUNC(('PREMISAS PUE. (12 min.)'!G6)*0.3)/COUNTA(A5:A11)-TRUNC(TRUNC(('PREMISAS PUE. (12 min.)'!G6)*0.3)/COUNTA(A5:A11))</f>
        <v>0.7142857142857153</v>
      </c>
      <c r="D5" s="11">
        <f>'PREMISAS PUE. (12 min.)'!E11</f>
        <v>31.33087304641319</v>
      </c>
      <c r="E5" s="10">
        <f>TRUNC((D5*TRUNC(('PREMISAS PUE. (12 min.)'!G6)*0.7))/100,0)</f>
        <v>315</v>
      </c>
      <c r="F5" s="12">
        <v>0.8155</v>
      </c>
      <c r="G5" s="10">
        <f aca="true" t="shared" si="0" ref="G5:G11">SUM(B5,E5)</f>
        <v>376</v>
      </c>
      <c r="H5" s="10">
        <f>IF((C12+F12+('PREMISAS PUE. (12 min.)'!G6-(TRUNC('PREMISAS PUE. (12 min.)'!G6*0.3)+TRUNC('PREMISAS PUE. (12 min.)'!G6*0.7))))&gt;=COUNTA(A5:A11),G5+1,G5)</f>
        <v>377</v>
      </c>
      <c r="I5" s="21">
        <f>H5/60</f>
        <v>6.283333333333333</v>
      </c>
      <c r="J5" s="8">
        <v>6</v>
      </c>
    </row>
    <row r="6" spans="1:10" ht="50.25" customHeight="1">
      <c r="A6" s="5" t="s">
        <v>25</v>
      </c>
      <c r="B6" s="10">
        <f>TRUNC(TRUNC(('PREMISAS PUE. (12 min.)'!G6)*0.3)/COUNTA(A5:A11))</f>
        <v>61</v>
      </c>
      <c r="C6" s="11">
        <f>TRUNC(('PREMISAS PUE. (12 min.)'!G6)*0.3)/COUNTA(A5:A11)-TRUNC(TRUNC(('PREMISAS PUE. (12 min.)'!G6)*0.3)/COUNTA(A5:A11))</f>
        <v>0.7142857142857153</v>
      </c>
      <c r="D6" s="11">
        <f>'PREMISAS PUE. (12 min.)'!E12</f>
        <v>42.13824741646693</v>
      </c>
      <c r="E6" s="10">
        <f>TRUNC((D6*TRUNC(('PREMISAS PUE. (12 min.)'!G6)*0.7))/100,0)</f>
        <v>424</v>
      </c>
      <c r="F6" s="12">
        <v>0.7541</v>
      </c>
      <c r="G6" s="10">
        <f t="shared" si="0"/>
        <v>485</v>
      </c>
      <c r="H6" s="10">
        <f>IF((C12+F12+('PREMISAS PUE. (12 min.)'!G6-(TRUNC('PREMISAS PUE. (12 min.)'!G6*0.3)+TRUNC('PREMISAS PUE. (12 min.)'!G6*0.7))))&gt;=COUNTA(A5:A11),G6+1,G6)</f>
        <v>486</v>
      </c>
      <c r="I6" s="21">
        <f aca="true" t="shared" si="1" ref="I6:I11">H6/60</f>
        <v>8.1</v>
      </c>
      <c r="J6" s="8">
        <v>8</v>
      </c>
    </row>
    <row r="7" spans="1:10" ht="50.25" customHeight="1">
      <c r="A7" s="5" t="s">
        <v>26</v>
      </c>
      <c r="B7" s="10">
        <f>TRUNC(TRUNC(('PREMISAS PUE. (12 min.)'!G6)*0.3)/COUNTA(A5:A11))</f>
        <v>61</v>
      </c>
      <c r="C7" s="11">
        <f>TRUNC(('PREMISAS PUE. (12 min.)'!G6)*0.3)/COUNTA(A5:A11)-TRUNC(TRUNC(('PREMISAS PUE. (12 min.)'!G6)*0.3)/COUNTA(A5:A11))</f>
        <v>0.7142857142857153</v>
      </c>
      <c r="D7" s="11">
        <f>'PREMISAS PUE. (12 min.)'!E13</f>
        <v>7.55008275651041</v>
      </c>
      <c r="E7" s="10">
        <f>TRUNC((D7*TRUNC(('PREMISAS PUE. (12 min.)'!G6)*0.7))/100,0)</f>
        <v>76</v>
      </c>
      <c r="F7" s="12">
        <v>0.104</v>
      </c>
      <c r="G7" s="10">
        <f t="shared" si="0"/>
        <v>137</v>
      </c>
      <c r="H7" s="10">
        <f>IF((C12+F12+('PREMISAS PUE. (12 min.)'!G6-(TRUNC('PREMISAS PUE. (12 min.)'!G6*0.3)+TRUNC('PREMISAS PUE. (12 min.)'!G6*0.7))))&gt;=COUNTA(A5:A11),G7+1,G7)</f>
        <v>138</v>
      </c>
      <c r="I7" s="21">
        <f t="shared" si="1"/>
        <v>2.3</v>
      </c>
      <c r="J7" s="8">
        <v>2</v>
      </c>
    </row>
    <row r="8" spans="1:10" ht="50.25" customHeight="1">
      <c r="A8" s="5" t="s">
        <v>27</v>
      </c>
      <c r="B8" s="10">
        <f>TRUNC(TRUNC(('PREMISAS PUE. (12 min.)'!G6)*0.3)/COUNTA(A5:A11))</f>
        <v>61</v>
      </c>
      <c r="C8" s="11">
        <f>TRUNC(('PREMISAS PUE. (12 min.)'!G6)*0.3)/COUNTA(A5:A11)-TRUNC(TRUNC(('PREMISAS PUE. (12 min.)'!G6)*0.3)/COUNTA(A5:A11))</f>
        <v>0.7142857142857153</v>
      </c>
      <c r="D8" s="11">
        <f>'PREMISAS PUE. (12 min.)'!E14</f>
        <v>4.050258932835094</v>
      </c>
      <c r="E8" s="10">
        <f>TRUNC((D8*TRUNC(('PREMISAS PUE. (12 min.)'!G6)*0.7))/100,0)</f>
        <v>40</v>
      </c>
      <c r="F8" s="12">
        <v>0.827</v>
      </c>
      <c r="G8" s="10">
        <f t="shared" si="0"/>
        <v>101</v>
      </c>
      <c r="H8" s="10">
        <f>IF((C12+F12+('PREMISAS PUE. (12 min.)'!G6-(TRUNC('PREMISAS PUE. (12 min.)'!G6*0.3)+TRUNC('PREMISAS PUE. (12 min.)'!G6*0.7))))&gt;=COUNTA(A5:A11),G8+1,G8)</f>
        <v>102</v>
      </c>
      <c r="I8" s="21">
        <f t="shared" si="1"/>
        <v>1.7</v>
      </c>
      <c r="J8" s="8">
        <v>2</v>
      </c>
    </row>
    <row r="9" spans="1:10" ht="50.25" customHeight="1">
      <c r="A9" s="5" t="s">
        <v>28</v>
      </c>
      <c r="B9" s="10">
        <f>TRUNC(TRUNC(('PREMISAS PUE. (12 min.)'!G6)*0.3)/COUNTA(A5:A11))</f>
        <v>61</v>
      </c>
      <c r="C9" s="11">
        <f>TRUNC(('PREMISAS PUE. (12 min.)'!G6)*0.3)/COUNTA(A5:A11)-TRUNC(TRUNC(('PREMISAS PUE. (12 min.)'!G6)*0.3)/COUNTA(A5:A11))</f>
        <v>0.7142857142857153</v>
      </c>
      <c r="D9" s="11">
        <f>'PREMISAS PUE. (12 min.)'!E15</f>
        <v>2.13793447167966</v>
      </c>
      <c r="E9" s="10">
        <f>TRUNC((D9*TRUNC(('PREMISAS PUE. (12 min.)'!G6)*0.7))/100,0)</f>
        <v>21</v>
      </c>
      <c r="F9" s="12">
        <v>0.55</v>
      </c>
      <c r="G9" s="10">
        <f t="shared" si="0"/>
        <v>82</v>
      </c>
      <c r="H9" s="10">
        <f>IF((C12+F12+('PREMISAS PUE. (12 min.)'!G6-(TRUNC('PREMISAS PUE. (12 min.)'!G6*0.3)+TRUNC('PREMISAS PUE. (12 min.)'!G6*0.7))))&gt;=COUNTA(A5:A11),G9+1,G9)</f>
        <v>83</v>
      </c>
      <c r="I9" s="21">
        <f t="shared" si="1"/>
        <v>1.3833333333333333</v>
      </c>
      <c r="J9" s="8">
        <v>1</v>
      </c>
    </row>
    <row r="10" spans="1:10" ht="50.25" customHeight="1">
      <c r="A10" s="5" t="s">
        <v>29</v>
      </c>
      <c r="B10" s="10">
        <f>TRUNC(TRUNC(('PREMISAS PUE. (12 min.)'!G6)*0.3)/COUNTA(A5:A11))</f>
        <v>61</v>
      </c>
      <c r="C10" s="11">
        <f>TRUNC(('PREMISAS PUE. (12 min.)'!G6)*0.3)/COUNTA(A5:A11)-TRUNC(TRUNC(('PREMISAS PUE. (12 min.)'!G6)*0.3)/COUNTA(A5:A11))</f>
        <v>0.7142857142857153</v>
      </c>
      <c r="D10" s="11">
        <f>'PREMISAS PUE. (12 min.)'!E16</f>
        <v>4.065384597553003</v>
      </c>
      <c r="E10" s="10">
        <f>TRUNC((D10*TRUNC(('PREMISAS PUE. (12 min.)'!G6)*0.7))/100,0)</f>
        <v>40</v>
      </c>
      <c r="F10" s="12">
        <v>0.9792</v>
      </c>
      <c r="G10" s="10">
        <f t="shared" si="0"/>
        <v>101</v>
      </c>
      <c r="H10" s="10">
        <f>IF((C12+F12+('PREMISAS PUE. (12 min.)'!G6-(TRUNC('PREMISAS PUE. (12 min.)'!G6*0.3)+TRUNC('PREMISAS PUE. (12 min.)'!G6*0.7))))&gt;=COUNTA(A5:A11),G10+1,G10)</f>
        <v>102</v>
      </c>
      <c r="I10" s="21">
        <f t="shared" si="1"/>
        <v>1.7</v>
      </c>
      <c r="J10" s="8">
        <v>2</v>
      </c>
    </row>
    <row r="11" spans="1:10" ht="50.25" customHeight="1">
      <c r="A11" s="5" t="s">
        <v>30</v>
      </c>
      <c r="B11" s="10">
        <f>TRUNC(TRUNC(('PREMISAS PUE. (12 min.)'!G6)*0.3)/COUNTA(A5:A11))</f>
        <v>61</v>
      </c>
      <c r="C11" s="49">
        <f>TRUNC(('PREMISAS PUE. (12 min.)'!G6)*0.3)/COUNTA(A5:A11)-TRUNC(TRUNC(('PREMISAS PUE. (12 min.)'!G6)*0.3)/COUNTA(A5:A11))</f>
        <v>0.7142857142857153</v>
      </c>
      <c r="D11" s="49">
        <f>'PREMISAS PUE. (12 min.)'!E17</f>
        <v>8.727218778541724</v>
      </c>
      <c r="E11" s="50">
        <f>TRUNC((D11*TRUNC(('PREMISAS PUE. (12 min.)'!G6)*0.7))/100,0)</f>
        <v>87</v>
      </c>
      <c r="F11" s="51">
        <v>0.9702</v>
      </c>
      <c r="G11" s="10">
        <f t="shared" si="0"/>
        <v>148</v>
      </c>
      <c r="H11" s="10">
        <f>IF((C12+F12+('PREMISAS PUE. (12 min.)'!G6-(TRUNC('PREMISAS PUE. (12 min.)'!G6*0.3)+TRUNC('PREMISAS PUE. (12 min.)'!G6*0.7))))&gt;=COUNTA(A5:A11),G11+1,G11)</f>
        <v>149</v>
      </c>
      <c r="I11" s="21">
        <f t="shared" si="1"/>
        <v>2.4833333333333334</v>
      </c>
      <c r="J11" s="8">
        <v>2</v>
      </c>
    </row>
    <row r="12" spans="1:10" ht="33" customHeight="1">
      <c r="A12" s="13" t="s">
        <v>6</v>
      </c>
      <c r="B12" s="14">
        <f aca="true" t="shared" si="2" ref="B12:H12">SUM(B5:B11)</f>
        <v>427</v>
      </c>
      <c r="C12" s="52">
        <f t="shared" si="2"/>
        <v>5.000000000000007</v>
      </c>
      <c r="D12" s="52">
        <f t="shared" si="2"/>
        <v>100</v>
      </c>
      <c r="E12" s="53">
        <f t="shared" si="2"/>
        <v>1003</v>
      </c>
      <c r="F12" s="54">
        <f>SUM(F5:F11)</f>
        <v>5</v>
      </c>
      <c r="G12" s="14">
        <f t="shared" si="2"/>
        <v>1430</v>
      </c>
      <c r="H12" s="14">
        <f t="shared" si="2"/>
        <v>1437</v>
      </c>
      <c r="I12" s="21">
        <f>SUM(I5:I11)</f>
        <v>23.95</v>
      </c>
      <c r="J12" s="8">
        <f>SUM(J5:J11)</f>
        <v>23</v>
      </c>
    </row>
    <row r="13" spans="3:6" ht="12.75">
      <c r="C13" s="55"/>
      <c r="D13" s="55"/>
      <c r="E13" s="55"/>
      <c r="F13" s="55"/>
    </row>
    <row r="14" spans="3:6" ht="13.5" thickBot="1">
      <c r="C14" s="55"/>
      <c r="D14" s="55"/>
      <c r="E14" s="55"/>
      <c r="F14" s="55"/>
    </row>
    <row r="15" spans="1:6" ht="15.75" thickBot="1">
      <c r="A15" s="82" t="s">
        <v>41</v>
      </c>
      <c r="B15" s="83"/>
      <c r="C15" s="57">
        <v>3</v>
      </c>
      <c r="D15" s="58"/>
      <c r="E15" s="55"/>
      <c r="F15" s="55"/>
    </row>
    <row r="16" spans="3:6" ht="12.75">
      <c r="C16" s="55"/>
      <c r="D16" s="55"/>
      <c r="E16" s="55"/>
      <c r="F16" s="55"/>
    </row>
    <row r="17" spans="3:6" ht="12.75">
      <c r="C17" s="55"/>
      <c r="D17" s="55"/>
      <c r="E17" s="55"/>
      <c r="F17" s="55"/>
    </row>
    <row r="18" spans="3:6" ht="12.75">
      <c r="C18" s="55"/>
      <c r="D18" s="55"/>
      <c r="E18" s="55"/>
      <c r="F18" s="55"/>
    </row>
  </sheetData>
  <sheetProtection/>
  <mergeCells count="6">
    <mergeCell ref="A15:B15"/>
    <mergeCell ref="A2:H2"/>
    <mergeCell ref="A3:A4"/>
    <mergeCell ref="B3:F3"/>
    <mergeCell ref="G3:G4"/>
    <mergeCell ref="H3:H4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1"/>
  <sheetViews>
    <sheetView view="pageBreakPreview" zoomScale="80" zoomScaleNormal="70" zoomScaleSheetLayoutView="80" zoomScalePageLayoutView="0" workbookViewId="0" topLeftCell="A1">
      <selection activeCell="F33" sqref="F33:F39"/>
    </sheetView>
  </sheetViews>
  <sheetFormatPr defaultColWidth="11.421875" defaultRowHeight="15"/>
  <cols>
    <col min="2" max="61" width="7.7109375" style="0" customWidth="1"/>
  </cols>
  <sheetData>
    <row r="1" spans="1:57" s="7" customFormat="1" ht="43.5" customHeight="1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s="7" customFormat="1" ht="44.25" customHeight="1">
      <c r="A2" s="91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="7" customFormat="1" ht="15"/>
    <row r="4" spans="1:61" s="7" customFormat="1" ht="24.75" customHeight="1">
      <c r="A4" s="92" t="s">
        <v>36</v>
      </c>
      <c r="B4" s="93" t="s">
        <v>46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 t="s">
        <v>47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0" t="s">
        <v>48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</row>
    <row r="5" spans="1:61" s="7" customFormat="1" ht="24" customHeight="1">
      <c r="A5" s="92"/>
      <c r="B5" s="4" t="s">
        <v>31</v>
      </c>
      <c r="C5" s="4" t="s">
        <v>32</v>
      </c>
      <c r="D5" s="4" t="s">
        <v>33</v>
      </c>
      <c r="E5" s="4" t="s">
        <v>34</v>
      </c>
      <c r="F5" s="4" t="s">
        <v>35</v>
      </c>
      <c r="G5" s="4" t="s">
        <v>37</v>
      </c>
      <c r="H5" s="4" t="s">
        <v>38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37</v>
      </c>
      <c r="O5" s="4" t="s">
        <v>38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37</v>
      </c>
      <c r="V5" s="4" t="s">
        <v>38</v>
      </c>
      <c r="W5" s="4" t="s">
        <v>31</v>
      </c>
      <c r="X5" s="4" t="s">
        <v>32</v>
      </c>
      <c r="Y5" s="4" t="s">
        <v>33</v>
      </c>
      <c r="Z5" s="4" t="s">
        <v>34</v>
      </c>
      <c r="AA5" s="4" t="s">
        <v>35</v>
      </c>
      <c r="AB5" s="4" t="s">
        <v>37</v>
      </c>
      <c r="AC5" s="4" t="s">
        <v>38</v>
      </c>
      <c r="AD5" s="4" t="s">
        <v>31</v>
      </c>
      <c r="AE5" s="4" t="s">
        <v>32</v>
      </c>
      <c r="AF5" s="4" t="s">
        <v>33</v>
      </c>
      <c r="AG5" s="4" t="s">
        <v>34</v>
      </c>
      <c r="AH5" s="4" t="s">
        <v>35</v>
      </c>
      <c r="AI5" s="4" t="s">
        <v>37</v>
      </c>
      <c r="AJ5" s="4" t="s">
        <v>38</v>
      </c>
      <c r="AK5" s="4" t="s">
        <v>31</v>
      </c>
      <c r="AL5" s="4" t="s">
        <v>32</v>
      </c>
      <c r="AM5" s="4" t="s">
        <v>33</v>
      </c>
      <c r="AN5" s="4" t="s">
        <v>34</v>
      </c>
      <c r="AO5" s="4" t="s">
        <v>35</v>
      </c>
      <c r="AP5" s="4" t="s">
        <v>37</v>
      </c>
      <c r="AQ5" s="4" t="s">
        <v>38</v>
      </c>
      <c r="AR5" s="4" t="s">
        <v>31</v>
      </c>
      <c r="AS5" s="4" t="s">
        <v>32</v>
      </c>
      <c r="AT5" s="4" t="s">
        <v>33</v>
      </c>
      <c r="AU5" s="4" t="s">
        <v>34</v>
      </c>
      <c r="AV5" s="4" t="s">
        <v>35</v>
      </c>
      <c r="AW5" s="4" t="s">
        <v>37</v>
      </c>
      <c r="AX5" s="4" t="s">
        <v>38</v>
      </c>
      <c r="AY5" s="4" t="s">
        <v>31</v>
      </c>
      <c r="AZ5" s="4" t="s">
        <v>32</v>
      </c>
      <c r="BA5" s="4" t="s">
        <v>33</v>
      </c>
      <c r="BB5" s="4" t="s">
        <v>34</v>
      </c>
      <c r="BC5" s="4" t="s">
        <v>35</v>
      </c>
      <c r="BD5" s="4" t="s">
        <v>37</v>
      </c>
      <c r="BE5" s="4" t="s">
        <v>38</v>
      </c>
      <c r="BF5" s="4" t="s">
        <v>31</v>
      </c>
      <c r="BG5" s="4" t="s">
        <v>32</v>
      </c>
      <c r="BH5" s="4" t="s">
        <v>33</v>
      </c>
      <c r="BI5" s="4" t="s">
        <v>34</v>
      </c>
    </row>
    <row r="6" spans="1:61" s="7" customFormat="1" ht="24.75" customHeight="1">
      <c r="A6" s="92"/>
      <c r="B6" s="20">
        <v>21</v>
      </c>
      <c r="C6" s="20">
        <v>22</v>
      </c>
      <c r="D6" s="20">
        <v>23</v>
      </c>
      <c r="E6" s="20">
        <v>24</v>
      </c>
      <c r="F6" s="20">
        <v>25</v>
      </c>
      <c r="G6" s="20">
        <v>26</v>
      </c>
      <c r="H6" s="20">
        <v>27</v>
      </c>
      <c r="I6" s="20">
        <v>28</v>
      </c>
      <c r="J6" s="20">
        <v>29</v>
      </c>
      <c r="K6" s="20">
        <v>30</v>
      </c>
      <c r="L6" s="20">
        <v>31</v>
      </c>
      <c r="M6" s="20">
        <v>1</v>
      </c>
      <c r="N6" s="20">
        <v>2</v>
      </c>
      <c r="O6" s="20">
        <v>3</v>
      </c>
      <c r="P6" s="20">
        <v>4</v>
      </c>
      <c r="Q6" s="20">
        <v>5</v>
      </c>
      <c r="R6" s="20">
        <v>6</v>
      </c>
      <c r="S6" s="20">
        <v>7</v>
      </c>
      <c r="T6" s="20">
        <v>8</v>
      </c>
      <c r="U6" s="20">
        <v>9</v>
      </c>
      <c r="V6" s="20">
        <v>10</v>
      </c>
      <c r="W6" s="20">
        <v>11</v>
      </c>
      <c r="X6" s="20">
        <v>12</v>
      </c>
      <c r="Y6" s="20">
        <v>13</v>
      </c>
      <c r="Z6" s="20">
        <v>14</v>
      </c>
      <c r="AA6" s="20">
        <v>15</v>
      </c>
      <c r="AB6" s="20">
        <v>16</v>
      </c>
      <c r="AC6" s="20">
        <v>17</v>
      </c>
      <c r="AD6" s="20">
        <v>18</v>
      </c>
      <c r="AE6" s="20">
        <v>19</v>
      </c>
      <c r="AF6" s="20">
        <v>20</v>
      </c>
      <c r="AG6" s="20">
        <v>21</v>
      </c>
      <c r="AH6" s="20">
        <v>22</v>
      </c>
      <c r="AI6" s="20">
        <v>23</v>
      </c>
      <c r="AJ6" s="20">
        <v>24</v>
      </c>
      <c r="AK6" s="20">
        <v>25</v>
      </c>
      <c r="AL6" s="20">
        <v>26</v>
      </c>
      <c r="AM6" s="20">
        <v>27</v>
      </c>
      <c r="AN6" s="20">
        <v>28</v>
      </c>
      <c r="AO6" s="20">
        <v>1</v>
      </c>
      <c r="AP6" s="20">
        <v>2</v>
      </c>
      <c r="AQ6" s="20">
        <v>3</v>
      </c>
      <c r="AR6" s="20">
        <v>4</v>
      </c>
      <c r="AS6" s="20">
        <v>5</v>
      </c>
      <c r="AT6" s="20">
        <v>6</v>
      </c>
      <c r="AU6" s="20">
        <v>7</v>
      </c>
      <c r="AV6" s="20">
        <v>8</v>
      </c>
      <c r="AW6" s="20">
        <v>9</v>
      </c>
      <c r="AX6" s="20">
        <v>10</v>
      </c>
      <c r="AY6" s="20">
        <v>11</v>
      </c>
      <c r="AZ6" s="20">
        <v>12</v>
      </c>
      <c r="BA6" s="20">
        <v>13</v>
      </c>
      <c r="BB6" s="20">
        <v>14</v>
      </c>
      <c r="BC6" s="20">
        <v>15</v>
      </c>
      <c r="BD6" s="20">
        <v>16</v>
      </c>
      <c r="BE6" s="20">
        <v>17</v>
      </c>
      <c r="BF6" s="20">
        <v>18</v>
      </c>
      <c r="BG6" s="20">
        <v>19</v>
      </c>
      <c r="BH6" s="20">
        <v>20</v>
      </c>
      <c r="BI6" s="20">
        <v>21</v>
      </c>
    </row>
    <row r="7" spans="1:61" s="19" customFormat="1" ht="15">
      <c r="A7" s="46">
        <v>1</v>
      </c>
      <c r="B7" s="23" t="s">
        <v>12</v>
      </c>
      <c r="C7" s="33" t="s">
        <v>11</v>
      </c>
      <c r="D7" s="34" t="s">
        <v>13</v>
      </c>
      <c r="E7" s="24" t="s">
        <v>12</v>
      </c>
      <c r="F7" s="38" t="s">
        <v>17</v>
      </c>
      <c r="G7" s="33" t="s">
        <v>11</v>
      </c>
      <c r="H7" s="24" t="s">
        <v>12</v>
      </c>
      <c r="I7" s="37" t="s">
        <v>16</v>
      </c>
      <c r="J7" s="38" t="s">
        <v>17</v>
      </c>
      <c r="K7" s="24" t="s">
        <v>12</v>
      </c>
      <c r="L7" s="33" t="s">
        <v>11</v>
      </c>
      <c r="M7" s="35" t="s">
        <v>14</v>
      </c>
      <c r="N7" s="24" t="s">
        <v>12</v>
      </c>
      <c r="O7" s="36" t="s">
        <v>15</v>
      </c>
      <c r="P7" s="33" t="s">
        <v>11</v>
      </c>
      <c r="Q7" s="24" t="s">
        <v>12</v>
      </c>
      <c r="R7" s="34" t="s">
        <v>13</v>
      </c>
      <c r="S7" s="27" t="s">
        <v>11</v>
      </c>
      <c r="T7" s="24" t="s">
        <v>12</v>
      </c>
      <c r="U7" s="33" t="s">
        <v>11</v>
      </c>
      <c r="V7" s="24" t="s">
        <v>12</v>
      </c>
      <c r="W7" s="35" t="s">
        <v>14</v>
      </c>
      <c r="X7" s="38" t="s">
        <v>17</v>
      </c>
      <c r="Y7" s="33" t="s">
        <v>11</v>
      </c>
      <c r="Z7" s="24" t="s">
        <v>12</v>
      </c>
      <c r="AA7" s="33" t="s">
        <v>11</v>
      </c>
      <c r="AB7" s="34" t="s">
        <v>13</v>
      </c>
      <c r="AC7" s="24" t="s">
        <v>12</v>
      </c>
      <c r="AD7" s="38" t="s">
        <v>17</v>
      </c>
      <c r="AE7" s="33" t="s">
        <v>11</v>
      </c>
      <c r="AF7" s="24" t="s">
        <v>12</v>
      </c>
      <c r="AG7" s="37" t="s">
        <v>16</v>
      </c>
      <c r="AH7" s="38" t="s">
        <v>17</v>
      </c>
      <c r="AI7" s="24" t="s">
        <v>12</v>
      </c>
      <c r="AJ7" s="33" t="s">
        <v>11</v>
      </c>
      <c r="AK7" s="35" t="s">
        <v>14</v>
      </c>
      <c r="AL7" s="24" t="s">
        <v>12</v>
      </c>
      <c r="AM7" s="36" t="s">
        <v>15</v>
      </c>
      <c r="AN7" s="33" t="s">
        <v>11</v>
      </c>
      <c r="AO7" s="24" t="s">
        <v>12</v>
      </c>
      <c r="AP7" s="34" t="s">
        <v>13</v>
      </c>
      <c r="AQ7" s="27" t="s">
        <v>11</v>
      </c>
      <c r="AR7" s="24" t="s">
        <v>12</v>
      </c>
      <c r="AS7" s="33" t="s">
        <v>11</v>
      </c>
      <c r="AT7" s="24" t="s">
        <v>12</v>
      </c>
      <c r="AU7" s="35" t="s">
        <v>14</v>
      </c>
      <c r="AV7" s="38" t="s">
        <v>17</v>
      </c>
      <c r="AW7" s="33" t="s">
        <v>11</v>
      </c>
      <c r="AX7" s="24" t="s">
        <v>12</v>
      </c>
      <c r="AY7" s="33" t="s">
        <v>11</v>
      </c>
      <c r="AZ7" s="34" t="s">
        <v>13</v>
      </c>
      <c r="BA7" s="24" t="s">
        <v>12</v>
      </c>
      <c r="BB7" s="38" t="s">
        <v>17</v>
      </c>
      <c r="BC7" s="33" t="s">
        <v>11</v>
      </c>
      <c r="BD7" s="24" t="s">
        <v>12</v>
      </c>
      <c r="BE7" s="37" t="s">
        <v>16</v>
      </c>
      <c r="BF7" s="38" t="s">
        <v>17</v>
      </c>
      <c r="BG7" s="24" t="s">
        <v>12</v>
      </c>
      <c r="BH7" s="33" t="s">
        <v>11</v>
      </c>
      <c r="BI7" s="35" t="s">
        <v>14</v>
      </c>
    </row>
    <row r="8" spans="1:61" s="19" customFormat="1" ht="15">
      <c r="A8" s="46">
        <v>2</v>
      </c>
      <c r="B8" s="27" t="s">
        <v>11</v>
      </c>
      <c r="C8" s="24" t="s">
        <v>12</v>
      </c>
      <c r="D8" s="33" t="s">
        <v>11</v>
      </c>
      <c r="E8" s="34" t="s">
        <v>13</v>
      </c>
      <c r="F8" s="24" t="s">
        <v>12</v>
      </c>
      <c r="G8" s="38" t="s">
        <v>17</v>
      </c>
      <c r="H8" s="33" t="s">
        <v>11</v>
      </c>
      <c r="I8" s="24" t="s">
        <v>12</v>
      </c>
      <c r="J8" s="37" t="s">
        <v>16</v>
      </c>
      <c r="K8" s="38" t="s">
        <v>17</v>
      </c>
      <c r="L8" s="24" t="s">
        <v>12</v>
      </c>
      <c r="M8" s="33" t="s">
        <v>11</v>
      </c>
      <c r="N8" s="35" t="s">
        <v>14</v>
      </c>
      <c r="O8" s="24" t="s">
        <v>12</v>
      </c>
      <c r="P8" s="36" t="s">
        <v>15</v>
      </c>
      <c r="Q8" s="33" t="s">
        <v>11</v>
      </c>
      <c r="R8" s="24" t="s">
        <v>12</v>
      </c>
      <c r="S8" s="34" t="s">
        <v>13</v>
      </c>
      <c r="T8" s="37" t="s">
        <v>16</v>
      </c>
      <c r="U8" s="24" t="s">
        <v>12</v>
      </c>
      <c r="V8" s="33" t="s">
        <v>11</v>
      </c>
      <c r="W8" s="24" t="s">
        <v>12</v>
      </c>
      <c r="X8" s="28" t="s">
        <v>13</v>
      </c>
      <c r="Y8" s="38" t="s">
        <v>17</v>
      </c>
      <c r="Z8" s="33" t="s">
        <v>11</v>
      </c>
      <c r="AA8" s="24" t="s">
        <v>12</v>
      </c>
      <c r="AB8" s="33" t="s">
        <v>11</v>
      </c>
      <c r="AC8" s="34" t="s">
        <v>13</v>
      </c>
      <c r="AD8" s="24" t="s">
        <v>12</v>
      </c>
      <c r="AE8" s="38" t="s">
        <v>17</v>
      </c>
      <c r="AF8" s="33" t="s">
        <v>11</v>
      </c>
      <c r="AG8" s="24" t="s">
        <v>12</v>
      </c>
      <c r="AH8" s="37" t="s">
        <v>16</v>
      </c>
      <c r="AI8" s="38" t="s">
        <v>17</v>
      </c>
      <c r="AJ8" s="24" t="s">
        <v>12</v>
      </c>
      <c r="AK8" s="33" t="s">
        <v>11</v>
      </c>
      <c r="AL8" s="35" t="s">
        <v>14</v>
      </c>
      <c r="AM8" s="24" t="s">
        <v>12</v>
      </c>
      <c r="AN8" s="36" t="s">
        <v>15</v>
      </c>
      <c r="AO8" s="33" t="s">
        <v>11</v>
      </c>
      <c r="AP8" s="24" t="s">
        <v>12</v>
      </c>
      <c r="AQ8" s="34" t="s">
        <v>13</v>
      </c>
      <c r="AR8" s="37" t="s">
        <v>16</v>
      </c>
      <c r="AS8" s="24" t="s">
        <v>12</v>
      </c>
      <c r="AT8" s="33" t="s">
        <v>11</v>
      </c>
      <c r="AU8" s="24" t="s">
        <v>12</v>
      </c>
      <c r="AV8" s="28" t="s">
        <v>13</v>
      </c>
      <c r="AW8" s="38" t="s">
        <v>17</v>
      </c>
      <c r="AX8" s="33" t="s">
        <v>11</v>
      </c>
      <c r="AY8" s="24" t="s">
        <v>12</v>
      </c>
      <c r="AZ8" s="33" t="s">
        <v>11</v>
      </c>
      <c r="BA8" s="34" t="s">
        <v>13</v>
      </c>
      <c r="BB8" s="24" t="s">
        <v>12</v>
      </c>
      <c r="BC8" s="38" t="s">
        <v>17</v>
      </c>
      <c r="BD8" s="33" t="s">
        <v>11</v>
      </c>
      <c r="BE8" s="24" t="s">
        <v>12</v>
      </c>
      <c r="BF8" s="37" t="s">
        <v>16</v>
      </c>
      <c r="BG8" s="38" t="s">
        <v>17</v>
      </c>
      <c r="BH8" s="24" t="s">
        <v>12</v>
      </c>
      <c r="BI8" s="33" t="s">
        <v>11</v>
      </c>
    </row>
    <row r="9" spans="1:61" s="19" customFormat="1" ht="15">
      <c r="A9" s="46">
        <v>3</v>
      </c>
      <c r="B9" s="26" t="s">
        <v>17</v>
      </c>
      <c r="C9" s="33" t="s">
        <v>11</v>
      </c>
      <c r="D9" s="24" t="s">
        <v>12</v>
      </c>
      <c r="E9" s="33" t="s">
        <v>11</v>
      </c>
      <c r="F9" s="34" t="s">
        <v>13</v>
      </c>
      <c r="G9" s="24" t="s">
        <v>12</v>
      </c>
      <c r="H9" s="36" t="s">
        <v>15</v>
      </c>
      <c r="I9" s="33" t="s">
        <v>11</v>
      </c>
      <c r="J9" s="24" t="s">
        <v>12</v>
      </c>
      <c r="K9" s="37" t="s">
        <v>16</v>
      </c>
      <c r="L9" s="38" t="s">
        <v>17</v>
      </c>
      <c r="M9" s="24" t="s">
        <v>12</v>
      </c>
      <c r="N9" s="33" t="s">
        <v>11</v>
      </c>
      <c r="O9" s="35" t="s">
        <v>14</v>
      </c>
      <c r="P9" s="24" t="s">
        <v>12</v>
      </c>
      <c r="Q9" s="36" t="s">
        <v>15</v>
      </c>
      <c r="R9" s="33" t="s">
        <v>11</v>
      </c>
      <c r="S9" s="24" t="s">
        <v>12</v>
      </c>
      <c r="T9" s="34" t="s">
        <v>13</v>
      </c>
      <c r="U9" s="37" t="s">
        <v>16</v>
      </c>
      <c r="V9" s="24" t="s">
        <v>12</v>
      </c>
      <c r="W9" s="33" t="s">
        <v>11</v>
      </c>
      <c r="X9" s="24" t="s">
        <v>12</v>
      </c>
      <c r="Y9" s="35" t="s">
        <v>14</v>
      </c>
      <c r="Z9" s="36" t="s">
        <v>15</v>
      </c>
      <c r="AA9" s="33" t="s">
        <v>11</v>
      </c>
      <c r="AB9" s="24" t="s">
        <v>12</v>
      </c>
      <c r="AC9" s="33" t="s">
        <v>11</v>
      </c>
      <c r="AD9" s="34" t="s">
        <v>13</v>
      </c>
      <c r="AE9" s="24" t="s">
        <v>12</v>
      </c>
      <c r="AF9" s="38" t="s">
        <v>17</v>
      </c>
      <c r="AG9" s="33" t="s">
        <v>11</v>
      </c>
      <c r="AH9" s="24" t="s">
        <v>12</v>
      </c>
      <c r="AI9" s="37" t="s">
        <v>16</v>
      </c>
      <c r="AJ9" s="38" t="s">
        <v>17</v>
      </c>
      <c r="AK9" s="24" t="s">
        <v>12</v>
      </c>
      <c r="AL9" s="33" t="s">
        <v>11</v>
      </c>
      <c r="AM9" s="35" t="s">
        <v>14</v>
      </c>
      <c r="AN9" s="24" t="s">
        <v>12</v>
      </c>
      <c r="AO9" s="36" t="s">
        <v>15</v>
      </c>
      <c r="AP9" s="33" t="s">
        <v>11</v>
      </c>
      <c r="AQ9" s="24" t="s">
        <v>12</v>
      </c>
      <c r="AR9" s="34" t="s">
        <v>13</v>
      </c>
      <c r="AS9" s="37" t="s">
        <v>16</v>
      </c>
      <c r="AT9" s="24" t="s">
        <v>12</v>
      </c>
      <c r="AU9" s="33" t="s">
        <v>11</v>
      </c>
      <c r="AV9" s="24" t="s">
        <v>12</v>
      </c>
      <c r="AW9" s="35" t="s">
        <v>14</v>
      </c>
      <c r="AX9" s="23" t="s">
        <v>12</v>
      </c>
      <c r="AY9" s="33" t="s">
        <v>11</v>
      </c>
      <c r="AZ9" s="24" t="s">
        <v>12</v>
      </c>
      <c r="BA9" s="33" t="s">
        <v>11</v>
      </c>
      <c r="BB9" s="34" t="s">
        <v>13</v>
      </c>
      <c r="BC9" s="24" t="s">
        <v>12</v>
      </c>
      <c r="BD9" s="38" t="s">
        <v>17</v>
      </c>
      <c r="BE9" s="33" t="s">
        <v>11</v>
      </c>
      <c r="BF9" s="24" t="s">
        <v>12</v>
      </c>
      <c r="BG9" s="37" t="s">
        <v>16</v>
      </c>
      <c r="BH9" s="38" t="s">
        <v>17</v>
      </c>
      <c r="BI9" s="24" t="s">
        <v>12</v>
      </c>
    </row>
    <row r="10" spans="1:61" s="19" customFormat="1" ht="15">
      <c r="A10" s="46">
        <v>4</v>
      </c>
      <c r="B10" s="25" t="s">
        <v>14</v>
      </c>
      <c r="C10" s="38" t="s">
        <v>17</v>
      </c>
      <c r="D10" s="33" t="s">
        <v>11</v>
      </c>
      <c r="E10" s="24" t="s">
        <v>12</v>
      </c>
      <c r="F10" s="33" t="s">
        <v>11</v>
      </c>
      <c r="G10" s="34" t="s">
        <v>13</v>
      </c>
      <c r="H10" s="24" t="s">
        <v>12</v>
      </c>
      <c r="I10" s="38" t="s">
        <v>17</v>
      </c>
      <c r="J10" s="33" t="s">
        <v>11</v>
      </c>
      <c r="K10" s="24" t="s">
        <v>12</v>
      </c>
      <c r="L10" s="37" t="s">
        <v>16</v>
      </c>
      <c r="M10" s="38" t="s">
        <v>17</v>
      </c>
      <c r="N10" s="24" t="s">
        <v>12</v>
      </c>
      <c r="O10" s="33" t="s">
        <v>11</v>
      </c>
      <c r="P10" s="35" t="s">
        <v>14</v>
      </c>
      <c r="Q10" s="24" t="s">
        <v>12</v>
      </c>
      <c r="R10" s="36" t="s">
        <v>15</v>
      </c>
      <c r="S10" s="33" t="s">
        <v>11</v>
      </c>
      <c r="T10" s="24" t="s">
        <v>12</v>
      </c>
      <c r="U10" s="34" t="s">
        <v>13</v>
      </c>
      <c r="V10" s="37" t="s">
        <v>16</v>
      </c>
      <c r="W10" s="24" t="s">
        <v>12</v>
      </c>
      <c r="X10" s="33" t="s">
        <v>11</v>
      </c>
      <c r="Y10" s="24" t="s">
        <v>12</v>
      </c>
      <c r="Z10" s="35" t="s">
        <v>14</v>
      </c>
      <c r="AA10" s="38" t="s">
        <v>17</v>
      </c>
      <c r="AB10" s="33" t="s">
        <v>11</v>
      </c>
      <c r="AC10" s="24" t="s">
        <v>12</v>
      </c>
      <c r="AD10" s="33" t="s">
        <v>11</v>
      </c>
      <c r="AE10" s="34" t="s">
        <v>13</v>
      </c>
      <c r="AF10" s="24" t="s">
        <v>12</v>
      </c>
      <c r="AG10" s="36" t="s">
        <v>15</v>
      </c>
      <c r="AH10" s="33" t="s">
        <v>11</v>
      </c>
      <c r="AI10" s="24" t="s">
        <v>12</v>
      </c>
      <c r="AJ10" s="37" t="s">
        <v>16</v>
      </c>
      <c r="AK10" s="38" t="s">
        <v>17</v>
      </c>
      <c r="AL10" s="24" t="s">
        <v>12</v>
      </c>
      <c r="AM10" s="33" t="s">
        <v>11</v>
      </c>
      <c r="AN10" s="35" t="s">
        <v>14</v>
      </c>
      <c r="AO10" s="24" t="s">
        <v>12</v>
      </c>
      <c r="AP10" s="36" t="s">
        <v>15</v>
      </c>
      <c r="AQ10" s="33" t="s">
        <v>11</v>
      </c>
      <c r="AR10" s="24" t="s">
        <v>12</v>
      </c>
      <c r="AS10" s="34" t="s">
        <v>13</v>
      </c>
      <c r="AT10" s="37" t="s">
        <v>16</v>
      </c>
      <c r="AU10" s="24" t="s">
        <v>12</v>
      </c>
      <c r="AV10" s="33" t="s">
        <v>11</v>
      </c>
      <c r="AW10" s="24" t="s">
        <v>12</v>
      </c>
      <c r="AX10" s="35" t="s">
        <v>14</v>
      </c>
      <c r="AY10" s="36" t="s">
        <v>15</v>
      </c>
      <c r="AZ10" s="33" t="s">
        <v>11</v>
      </c>
      <c r="BA10" s="24" t="s">
        <v>12</v>
      </c>
      <c r="BB10" s="33" t="s">
        <v>11</v>
      </c>
      <c r="BC10" s="34" t="s">
        <v>13</v>
      </c>
      <c r="BD10" s="24" t="s">
        <v>12</v>
      </c>
      <c r="BE10" s="38" t="s">
        <v>17</v>
      </c>
      <c r="BF10" s="33" t="s">
        <v>11</v>
      </c>
      <c r="BG10" s="24" t="s">
        <v>12</v>
      </c>
      <c r="BH10" s="37" t="s">
        <v>16</v>
      </c>
      <c r="BI10" s="38" t="s">
        <v>17</v>
      </c>
    </row>
    <row r="11" spans="1:61" s="19" customFormat="1" ht="15">
      <c r="A11" s="46">
        <v>5</v>
      </c>
      <c r="B11" s="23" t="s">
        <v>12</v>
      </c>
      <c r="C11" s="35" t="s">
        <v>14</v>
      </c>
      <c r="D11" s="39" t="s">
        <v>49</v>
      </c>
      <c r="E11" s="33" t="s">
        <v>11</v>
      </c>
      <c r="F11" s="24" t="s">
        <v>12</v>
      </c>
      <c r="G11" s="33" t="s">
        <v>11</v>
      </c>
      <c r="H11" s="34" t="s">
        <v>13</v>
      </c>
      <c r="I11" s="24" t="s">
        <v>12</v>
      </c>
      <c r="J11" s="38" t="s">
        <v>17</v>
      </c>
      <c r="K11" s="33" t="s">
        <v>11</v>
      </c>
      <c r="L11" s="24" t="s">
        <v>12</v>
      </c>
      <c r="M11" s="37" t="s">
        <v>16</v>
      </c>
      <c r="N11" s="38" t="s">
        <v>17</v>
      </c>
      <c r="O11" s="24" t="s">
        <v>12</v>
      </c>
      <c r="P11" s="33" t="s">
        <v>11</v>
      </c>
      <c r="Q11" s="35" t="s">
        <v>14</v>
      </c>
      <c r="R11" s="24" t="s">
        <v>12</v>
      </c>
      <c r="S11" s="36" t="s">
        <v>15</v>
      </c>
      <c r="T11" s="33" t="s">
        <v>11</v>
      </c>
      <c r="U11" s="24" t="s">
        <v>12</v>
      </c>
      <c r="V11" s="34" t="s">
        <v>13</v>
      </c>
      <c r="W11" s="27" t="s">
        <v>11</v>
      </c>
      <c r="X11" s="24" t="s">
        <v>12</v>
      </c>
      <c r="Y11" s="33" t="s">
        <v>11</v>
      </c>
      <c r="Z11" s="24" t="s">
        <v>12</v>
      </c>
      <c r="AA11" s="35" t="s">
        <v>14</v>
      </c>
      <c r="AB11" s="38" t="s">
        <v>17</v>
      </c>
      <c r="AC11" s="33" t="s">
        <v>11</v>
      </c>
      <c r="AD11" s="24" t="s">
        <v>12</v>
      </c>
      <c r="AE11" s="33" t="s">
        <v>11</v>
      </c>
      <c r="AF11" s="34" t="s">
        <v>13</v>
      </c>
      <c r="AG11" s="24" t="s">
        <v>12</v>
      </c>
      <c r="AH11" s="38" t="s">
        <v>17</v>
      </c>
      <c r="AI11" s="33" t="s">
        <v>11</v>
      </c>
      <c r="AJ11" s="24" t="s">
        <v>12</v>
      </c>
      <c r="AK11" s="37" t="s">
        <v>16</v>
      </c>
      <c r="AL11" s="38" t="s">
        <v>17</v>
      </c>
      <c r="AM11" s="24" t="s">
        <v>12</v>
      </c>
      <c r="AN11" s="33" t="s">
        <v>11</v>
      </c>
      <c r="AO11" s="35" t="s">
        <v>14</v>
      </c>
      <c r="AP11" s="24" t="s">
        <v>12</v>
      </c>
      <c r="AQ11" s="36" t="s">
        <v>15</v>
      </c>
      <c r="AR11" s="33" t="s">
        <v>11</v>
      </c>
      <c r="AS11" s="24" t="s">
        <v>12</v>
      </c>
      <c r="AT11" s="34" t="s">
        <v>13</v>
      </c>
      <c r="AU11" s="27" t="s">
        <v>11</v>
      </c>
      <c r="AV11" s="24" t="s">
        <v>12</v>
      </c>
      <c r="AW11" s="33" t="s">
        <v>11</v>
      </c>
      <c r="AX11" s="24" t="s">
        <v>12</v>
      </c>
      <c r="AY11" s="35" t="s">
        <v>14</v>
      </c>
      <c r="AZ11" s="38" t="s">
        <v>17</v>
      </c>
      <c r="BA11" s="33" t="s">
        <v>11</v>
      </c>
      <c r="BB11" s="24" t="s">
        <v>12</v>
      </c>
      <c r="BC11" s="33" t="s">
        <v>11</v>
      </c>
      <c r="BD11" s="34" t="s">
        <v>13</v>
      </c>
      <c r="BE11" s="24" t="s">
        <v>12</v>
      </c>
      <c r="BF11" s="36" t="s">
        <v>15</v>
      </c>
      <c r="BG11" s="33" t="s">
        <v>11</v>
      </c>
      <c r="BH11" s="24" t="s">
        <v>12</v>
      </c>
      <c r="BI11" s="37" t="s">
        <v>16</v>
      </c>
    </row>
    <row r="12" spans="1:61" s="19" customFormat="1" ht="15">
      <c r="A12" s="46">
        <v>6</v>
      </c>
      <c r="B12" s="27" t="s">
        <v>11</v>
      </c>
      <c r="C12" s="24" t="s">
        <v>12</v>
      </c>
      <c r="D12" s="28" t="s">
        <v>13</v>
      </c>
      <c r="E12" s="38" t="s">
        <v>17</v>
      </c>
      <c r="F12" s="33" t="s">
        <v>11</v>
      </c>
      <c r="G12" s="24" t="s">
        <v>12</v>
      </c>
      <c r="H12" s="33" t="s">
        <v>11</v>
      </c>
      <c r="I12" s="34" t="s">
        <v>13</v>
      </c>
      <c r="J12" s="24" t="s">
        <v>12</v>
      </c>
      <c r="K12" s="38" t="s">
        <v>17</v>
      </c>
      <c r="L12" s="33" t="s">
        <v>11</v>
      </c>
      <c r="M12" s="24" t="s">
        <v>12</v>
      </c>
      <c r="N12" s="37" t="s">
        <v>16</v>
      </c>
      <c r="O12" s="38" t="s">
        <v>17</v>
      </c>
      <c r="P12" s="24" t="s">
        <v>12</v>
      </c>
      <c r="Q12" s="33" t="s">
        <v>11</v>
      </c>
      <c r="R12" s="35" t="s">
        <v>14</v>
      </c>
      <c r="S12" s="24" t="s">
        <v>12</v>
      </c>
      <c r="T12" s="36" t="s">
        <v>15</v>
      </c>
      <c r="U12" s="33" t="s">
        <v>11</v>
      </c>
      <c r="V12" s="24" t="s">
        <v>12</v>
      </c>
      <c r="W12" s="34" t="s">
        <v>13</v>
      </c>
      <c r="X12" s="37" t="s">
        <v>16</v>
      </c>
      <c r="Y12" s="24" t="s">
        <v>12</v>
      </c>
      <c r="Z12" s="33" t="s">
        <v>11</v>
      </c>
      <c r="AA12" s="24" t="s">
        <v>12</v>
      </c>
      <c r="AB12" s="28" t="s">
        <v>13</v>
      </c>
      <c r="AC12" s="38" t="s">
        <v>17</v>
      </c>
      <c r="AD12" s="33" t="s">
        <v>11</v>
      </c>
      <c r="AE12" s="24" t="s">
        <v>12</v>
      </c>
      <c r="AF12" s="33" t="s">
        <v>11</v>
      </c>
      <c r="AG12" s="34" t="s">
        <v>13</v>
      </c>
      <c r="AH12" s="24" t="s">
        <v>12</v>
      </c>
      <c r="AI12" s="38" t="s">
        <v>17</v>
      </c>
      <c r="AJ12" s="33" t="s">
        <v>11</v>
      </c>
      <c r="AK12" s="24" t="s">
        <v>12</v>
      </c>
      <c r="AL12" s="37" t="s">
        <v>16</v>
      </c>
      <c r="AM12" s="38" t="s">
        <v>17</v>
      </c>
      <c r="AN12" s="24" t="s">
        <v>12</v>
      </c>
      <c r="AO12" s="33" t="s">
        <v>11</v>
      </c>
      <c r="AP12" s="35" t="s">
        <v>14</v>
      </c>
      <c r="AQ12" s="24" t="s">
        <v>12</v>
      </c>
      <c r="AR12" s="36" t="s">
        <v>15</v>
      </c>
      <c r="AS12" s="33" t="s">
        <v>11</v>
      </c>
      <c r="AT12" s="24" t="s">
        <v>12</v>
      </c>
      <c r="AU12" s="34" t="s">
        <v>13</v>
      </c>
      <c r="AV12" s="37" t="s">
        <v>16</v>
      </c>
      <c r="AW12" s="24" t="s">
        <v>12</v>
      </c>
      <c r="AX12" s="33" t="s">
        <v>11</v>
      </c>
      <c r="AY12" s="24" t="s">
        <v>12</v>
      </c>
      <c r="AZ12" s="28" t="s">
        <v>13</v>
      </c>
      <c r="BA12" s="38" t="s">
        <v>17</v>
      </c>
      <c r="BB12" s="33" t="s">
        <v>11</v>
      </c>
      <c r="BC12" s="24" t="s">
        <v>12</v>
      </c>
      <c r="BD12" s="33" t="s">
        <v>11</v>
      </c>
      <c r="BE12" s="34" t="s">
        <v>13</v>
      </c>
      <c r="BF12" s="24" t="s">
        <v>12</v>
      </c>
      <c r="BG12" s="38" t="s">
        <v>17</v>
      </c>
      <c r="BH12" s="33" t="s">
        <v>11</v>
      </c>
      <c r="BI12" s="24" t="s">
        <v>12</v>
      </c>
    </row>
    <row r="13" spans="1:61" s="19" customFormat="1" ht="15">
      <c r="A13" s="46">
        <v>7</v>
      </c>
      <c r="B13" s="23" t="s">
        <v>12</v>
      </c>
      <c r="C13" s="33" t="s">
        <v>11</v>
      </c>
      <c r="D13" s="24" t="s">
        <v>12</v>
      </c>
      <c r="E13" s="35" t="s">
        <v>14</v>
      </c>
      <c r="F13" s="36" t="s">
        <v>15</v>
      </c>
      <c r="G13" s="33" t="s">
        <v>11</v>
      </c>
      <c r="H13" s="24" t="s">
        <v>12</v>
      </c>
      <c r="I13" s="33" t="s">
        <v>11</v>
      </c>
      <c r="J13" s="34" t="s">
        <v>13</v>
      </c>
      <c r="K13" s="24" t="s">
        <v>12</v>
      </c>
      <c r="L13" s="38" t="s">
        <v>17</v>
      </c>
      <c r="M13" s="33" t="s">
        <v>11</v>
      </c>
      <c r="N13" s="24" t="s">
        <v>12</v>
      </c>
      <c r="O13" s="37" t="s">
        <v>16</v>
      </c>
      <c r="P13" s="38" t="s">
        <v>17</v>
      </c>
      <c r="Q13" s="24" t="s">
        <v>12</v>
      </c>
      <c r="R13" s="33" t="s">
        <v>11</v>
      </c>
      <c r="S13" s="35" t="s">
        <v>14</v>
      </c>
      <c r="T13" s="24" t="s">
        <v>12</v>
      </c>
      <c r="U13" s="36" t="s">
        <v>15</v>
      </c>
      <c r="V13" s="33" t="s">
        <v>11</v>
      </c>
      <c r="W13" s="24" t="s">
        <v>12</v>
      </c>
      <c r="X13" s="34" t="s">
        <v>13</v>
      </c>
      <c r="Y13" s="37" t="s">
        <v>16</v>
      </c>
      <c r="Z13" s="24" t="s">
        <v>12</v>
      </c>
      <c r="AA13" s="33" t="s">
        <v>11</v>
      </c>
      <c r="AB13" s="24" t="s">
        <v>12</v>
      </c>
      <c r="AC13" s="35" t="s">
        <v>14</v>
      </c>
      <c r="AD13" s="23" t="s">
        <v>12</v>
      </c>
      <c r="AE13" s="33" t="s">
        <v>11</v>
      </c>
      <c r="AF13" s="24" t="s">
        <v>12</v>
      </c>
      <c r="AG13" s="33" t="s">
        <v>11</v>
      </c>
      <c r="AH13" s="34" t="s">
        <v>13</v>
      </c>
      <c r="AI13" s="24" t="s">
        <v>12</v>
      </c>
      <c r="AJ13" s="38" t="s">
        <v>17</v>
      </c>
      <c r="AK13" s="33" t="s">
        <v>11</v>
      </c>
      <c r="AL13" s="24" t="s">
        <v>12</v>
      </c>
      <c r="AM13" s="37" t="s">
        <v>16</v>
      </c>
      <c r="AN13" s="38" t="s">
        <v>17</v>
      </c>
      <c r="AO13" s="24" t="s">
        <v>12</v>
      </c>
      <c r="AP13" s="33" t="s">
        <v>11</v>
      </c>
      <c r="AQ13" s="35" t="s">
        <v>14</v>
      </c>
      <c r="AR13" s="24" t="s">
        <v>12</v>
      </c>
      <c r="AS13" s="36" t="s">
        <v>15</v>
      </c>
      <c r="AT13" s="33" t="s">
        <v>11</v>
      </c>
      <c r="AU13" s="24" t="s">
        <v>12</v>
      </c>
      <c r="AV13" s="34" t="s">
        <v>13</v>
      </c>
      <c r="AW13" s="37" t="s">
        <v>16</v>
      </c>
      <c r="AX13" s="24" t="s">
        <v>12</v>
      </c>
      <c r="AY13" s="33" t="s">
        <v>11</v>
      </c>
      <c r="AZ13" s="24" t="s">
        <v>12</v>
      </c>
      <c r="BA13" s="35" t="s">
        <v>14</v>
      </c>
      <c r="BB13" s="38" t="s">
        <v>17</v>
      </c>
      <c r="BC13" s="33" t="s">
        <v>11</v>
      </c>
      <c r="BD13" s="24" t="s">
        <v>12</v>
      </c>
      <c r="BE13" s="33" t="s">
        <v>11</v>
      </c>
      <c r="BF13" s="34" t="s">
        <v>13</v>
      </c>
      <c r="BG13" s="24" t="s">
        <v>12</v>
      </c>
      <c r="BH13" s="38" t="s">
        <v>17</v>
      </c>
      <c r="BI13" s="33" t="s">
        <v>11</v>
      </c>
    </row>
    <row r="14" spans="1:61" s="19" customFormat="1" ht="15">
      <c r="A14" s="46">
        <v>8</v>
      </c>
      <c r="B14" s="27" t="s">
        <v>11</v>
      </c>
      <c r="C14" s="24" t="s">
        <v>12</v>
      </c>
      <c r="D14" s="33" t="s">
        <v>11</v>
      </c>
      <c r="E14" s="24" t="s">
        <v>12</v>
      </c>
      <c r="F14" s="35" t="s">
        <v>14</v>
      </c>
      <c r="G14" s="38" t="s">
        <v>17</v>
      </c>
      <c r="H14" s="33" t="s">
        <v>11</v>
      </c>
      <c r="I14" s="24" t="s">
        <v>12</v>
      </c>
      <c r="J14" s="33" t="s">
        <v>11</v>
      </c>
      <c r="K14" s="34" t="s">
        <v>13</v>
      </c>
      <c r="L14" s="24" t="s">
        <v>12</v>
      </c>
      <c r="M14" s="36" t="s">
        <v>15</v>
      </c>
      <c r="N14" s="33" t="s">
        <v>11</v>
      </c>
      <c r="O14" s="24" t="s">
        <v>12</v>
      </c>
      <c r="P14" s="37" t="s">
        <v>16</v>
      </c>
      <c r="Q14" s="38" t="s">
        <v>17</v>
      </c>
      <c r="R14" s="24" t="s">
        <v>12</v>
      </c>
      <c r="S14" s="33" t="s">
        <v>11</v>
      </c>
      <c r="T14" s="35" t="s">
        <v>14</v>
      </c>
      <c r="U14" s="24" t="s">
        <v>12</v>
      </c>
      <c r="V14" s="36" t="s">
        <v>15</v>
      </c>
      <c r="W14" s="33" t="s">
        <v>11</v>
      </c>
      <c r="X14" s="24" t="s">
        <v>12</v>
      </c>
      <c r="Y14" s="34" t="s">
        <v>13</v>
      </c>
      <c r="Z14" s="37" t="s">
        <v>16</v>
      </c>
      <c r="AA14" s="24" t="s">
        <v>12</v>
      </c>
      <c r="AB14" s="33" t="s">
        <v>11</v>
      </c>
      <c r="AC14" s="24" t="s">
        <v>12</v>
      </c>
      <c r="AD14" s="35" t="s">
        <v>14</v>
      </c>
      <c r="AE14" s="36" t="s">
        <v>15</v>
      </c>
      <c r="AF14" s="33" t="s">
        <v>11</v>
      </c>
      <c r="AG14" s="24" t="s">
        <v>12</v>
      </c>
      <c r="AH14" s="33" t="s">
        <v>11</v>
      </c>
      <c r="AI14" s="34" t="s">
        <v>13</v>
      </c>
      <c r="AJ14" s="24" t="s">
        <v>12</v>
      </c>
      <c r="AK14" s="38" t="s">
        <v>17</v>
      </c>
      <c r="AL14" s="33" t="s">
        <v>11</v>
      </c>
      <c r="AM14" s="24" t="s">
        <v>12</v>
      </c>
      <c r="AN14" s="37" t="s">
        <v>16</v>
      </c>
      <c r="AO14" s="38" t="s">
        <v>17</v>
      </c>
      <c r="AP14" s="24" t="s">
        <v>12</v>
      </c>
      <c r="AQ14" s="33" t="s">
        <v>11</v>
      </c>
      <c r="AR14" s="35" t="s">
        <v>14</v>
      </c>
      <c r="AS14" s="24" t="s">
        <v>12</v>
      </c>
      <c r="AT14" s="36" t="s">
        <v>15</v>
      </c>
      <c r="AU14" s="33" t="s">
        <v>11</v>
      </c>
      <c r="AV14" s="24" t="s">
        <v>12</v>
      </c>
      <c r="AW14" s="34" t="s">
        <v>13</v>
      </c>
      <c r="AX14" s="37" t="s">
        <v>16</v>
      </c>
      <c r="AY14" s="24" t="s">
        <v>12</v>
      </c>
      <c r="AZ14" s="33" t="s">
        <v>11</v>
      </c>
      <c r="BA14" s="24" t="s">
        <v>12</v>
      </c>
      <c r="BB14" s="35" t="s">
        <v>14</v>
      </c>
      <c r="BC14" s="38" t="s">
        <v>17</v>
      </c>
      <c r="BD14" s="33" t="s">
        <v>11</v>
      </c>
      <c r="BE14" s="24" t="s">
        <v>12</v>
      </c>
      <c r="BF14" s="33" t="s">
        <v>11</v>
      </c>
      <c r="BG14" s="34" t="s">
        <v>13</v>
      </c>
      <c r="BH14" s="24" t="s">
        <v>12</v>
      </c>
      <c r="BI14" s="38" t="s">
        <v>17</v>
      </c>
    </row>
    <row r="15" spans="1:61" s="19" customFormat="1" ht="15">
      <c r="A15" s="46">
        <v>9</v>
      </c>
      <c r="B15" s="28" t="s">
        <v>13</v>
      </c>
      <c r="C15" s="37" t="s">
        <v>16</v>
      </c>
      <c r="D15" s="24" t="s">
        <v>12</v>
      </c>
      <c r="E15" s="33" t="s">
        <v>11</v>
      </c>
      <c r="F15" s="24" t="s">
        <v>12</v>
      </c>
      <c r="G15" s="35" t="s">
        <v>14</v>
      </c>
      <c r="H15" s="38" t="s">
        <v>17</v>
      </c>
      <c r="I15" s="33" t="s">
        <v>11</v>
      </c>
      <c r="J15" s="24" t="s">
        <v>12</v>
      </c>
      <c r="K15" s="33" t="s">
        <v>11</v>
      </c>
      <c r="L15" s="34" t="s">
        <v>13</v>
      </c>
      <c r="M15" s="24" t="s">
        <v>12</v>
      </c>
      <c r="N15" s="38" t="s">
        <v>17</v>
      </c>
      <c r="O15" s="33" t="s">
        <v>11</v>
      </c>
      <c r="P15" s="24" t="s">
        <v>12</v>
      </c>
      <c r="Q15" s="37" t="s">
        <v>16</v>
      </c>
      <c r="R15" s="38" t="s">
        <v>17</v>
      </c>
      <c r="S15" s="24" t="s">
        <v>12</v>
      </c>
      <c r="T15" s="33" t="s">
        <v>11</v>
      </c>
      <c r="U15" s="35" t="s">
        <v>14</v>
      </c>
      <c r="V15" s="24" t="s">
        <v>12</v>
      </c>
      <c r="W15" s="36" t="s">
        <v>15</v>
      </c>
      <c r="X15" s="33" t="s">
        <v>11</v>
      </c>
      <c r="Y15" s="24" t="s">
        <v>12</v>
      </c>
      <c r="Z15" s="34" t="s">
        <v>13</v>
      </c>
      <c r="AA15" s="27" t="s">
        <v>11</v>
      </c>
      <c r="AB15" s="24" t="s">
        <v>12</v>
      </c>
      <c r="AC15" s="33" t="s">
        <v>11</v>
      </c>
      <c r="AD15" s="24" t="s">
        <v>12</v>
      </c>
      <c r="AE15" s="35" t="s">
        <v>14</v>
      </c>
      <c r="AF15" s="38" t="s">
        <v>17</v>
      </c>
      <c r="AG15" s="33" t="s">
        <v>11</v>
      </c>
      <c r="AH15" s="24" t="s">
        <v>12</v>
      </c>
      <c r="AI15" s="33" t="s">
        <v>11</v>
      </c>
      <c r="AJ15" s="34" t="s">
        <v>13</v>
      </c>
      <c r="AK15" s="24" t="s">
        <v>12</v>
      </c>
      <c r="AL15" s="36" t="s">
        <v>15</v>
      </c>
      <c r="AM15" s="33" t="s">
        <v>11</v>
      </c>
      <c r="AN15" s="24" t="s">
        <v>12</v>
      </c>
      <c r="AO15" s="37" t="s">
        <v>16</v>
      </c>
      <c r="AP15" s="38" t="s">
        <v>17</v>
      </c>
      <c r="AQ15" s="24" t="s">
        <v>12</v>
      </c>
      <c r="AR15" s="33" t="s">
        <v>11</v>
      </c>
      <c r="AS15" s="35" t="s">
        <v>14</v>
      </c>
      <c r="AT15" s="24" t="s">
        <v>12</v>
      </c>
      <c r="AU15" s="36" t="s">
        <v>15</v>
      </c>
      <c r="AV15" s="33" t="s">
        <v>11</v>
      </c>
      <c r="AW15" s="24" t="s">
        <v>12</v>
      </c>
      <c r="AX15" s="34" t="s">
        <v>13</v>
      </c>
      <c r="AY15" s="27" t="s">
        <v>11</v>
      </c>
      <c r="AZ15" s="24" t="s">
        <v>12</v>
      </c>
      <c r="BA15" s="33" t="s">
        <v>11</v>
      </c>
      <c r="BB15" s="24" t="s">
        <v>12</v>
      </c>
      <c r="BC15" s="35" t="s">
        <v>14</v>
      </c>
      <c r="BD15" s="36" t="s">
        <v>15</v>
      </c>
      <c r="BE15" s="33" t="s">
        <v>11</v>
      </c>
      <c r="BF15" s="24" t="s">
        <v>12</v>
      </c>
      <c r="BG15" s="33" t="s">
        <v>11</v>
      </c>
      <c r="BH15" s="34" t="s">
        <v>13</v>
      </c>
      <c r="BI15" s="24" t="s">
        <v>12</v>
      </c>
    </row>
    <row r="16" spans="1:61" s="19" customFormat="1" ht="15">
      <c r="A16" s="46">
        <v>10</v>
      </c>
      <c r="B16" s="23" t="s">
        <v>12</v>
      </c>
      <c r="C16" s="34" t="s">
        <v>13</v>
      </c>
      <c r="D16" s="37" t="s">
        <v>16</v>
      </c>
      <c r="E16" s="24" t="s">
        <v>12</v>
      </c>
      <c r="F16" s="33" t="s">
        <v>11</v>
      </c>
      <c r="G16" s="24" t="s">
        <v>12</v>
      </c>
      <c r="H16" s="28" t="s">
        <v>13</v>
      </c>
      <c r="I16" s="39" t="s">
        <v>49</v>
      </c>
      <c r="J16" s="33" t="s">
        <v>11</v>
      </c>
      <c r="K16" s="24" t="s">
        <v>12</v>
      </c>
      <c r="L16" s="33" t="s">
        <v>11</v>
      </c>
      <c r="M16" s="34" t="s">
        <v>13</v>
      </c>
      <c r="N16" s="24" t="s">
        <v>12</v>
      </c>
      <c r="O16" s="38" t="s">
        <v>17</v>
      </c>
      <c r="P16" s="33" t="s">
        <v>11</v>
      </c>
      <c r="Q16" s="24" t="s">
        <v>12</v>
      </c>
      <c r="R16" s="37" t="s">
        <v>16</v>
      </c>
      <c r="S16" s="38" t="s">
        <v>17</v>
      </c>
      <c r="T16" s="24" t="s">
        <v>12</v>
      </c>
      <c r="U16" s="33" t="s">
        <v>11</v>
      </c>
      <c r="V16" s="35" t="s">
        <v>14</v>
      </c>
      <c r="W16" s="24" t="s">
        <v>12</v>
      </c>
      <c r="X16" s="36" t="s">
        <v>15</v>
      </c>
      <c r="Y16" s="33" t="s">
        <v>11</v>
      </c>
      <c r="Z16" s="24" t="s">
        <v>12</v>
      </c>
      <c r="AA16" s="34" t="s">
        <v>13</v>
      </c>
      <c r="AB16" s="37" t="s">
        <v>16</v>
      </c>
      <c r="AC16" s="24" t="s">
        <v>12</v>
      </c>
      <c r="AD16" s="33" t="s">
        <v>11</v>
      </c>
      <c r="AE16" s="24" t="s">
        <v>12</v>
      </c>
      <c r="AF16" s="28" t="s">
        <v>13</v>
      </c>
      <c r="AG16" s="38" t="s">
        <v>17</v>
      </c>
      <c r="AH16" s="33" t="s">
        <v>11</v>
      </c>
      <c r="AI16" s="24" t="s">
        <v>12</v>
      </c>
      <c r="AJ16" s="33" t="s">
        <v>11</v>
      </c>
      <c r="AK16" s="34" t="s">
        <v>13</v>
      </c>
      <c r="AL16" s="24" t="s">
        <v>12</v>
      </c>
      <c r="AM16" s="38" t="s">
        <v>17</v>
      </c>
      <c r="AN16" s="33" t="s">
        <v>11</v>
      </c>
      <c r="AO16" s="24" t="s">
        <v>12</v>
      </c>
      <c r="AP16" s="37" t="s">
        <v>16</v>
      </c>
      <c r="AQ16" s="38" t="s">
        <v>17</v>
      </c>
      <c r="AR16" s="24" t="s">
        <v>12</v>
      </c>
      <c r="AS16" s="33" t="s">
        <v>11</v>
      </c>
      <c r="AT16" s="35" t="s">
        <v>14</v>
      </c>
      <c r="AU16" s="24" t="s">
        <v>12</v>
      </c>
      <c r="AV16" s="36" t="s">
        <v>15</v>
      </c>
      <c r="AW16" s="33" t="s">
        <v>11</v>
      </c>
      <c r="AX16" s="24" t="s">
        <v>12</v>
      </c>
      <c r="AY16" s="34" t="s">
        <v>13</v>
      </c>
      <c r="AZ16" s="37" t="s">
        <v>16</v>
      </c>
      <c r="BA16" s="24" t="s">
        <v>12</v>
      </c>
      <c r="BB16" s="33" t="s">
        <v>11</v>
      </c>
      <c r="BC16" s="24" t="s">
        <v>12</v>
      </c>
      <c r="BD16" s="28" t="s">
        <v>13</v>
      </c>
      <c r="BE16" s="38" t="s">
        <v>17</v>
      </c>
      <c r="BF16" s="33" t="s">
        <v>11</v>
      </c>
      <c r="BG16" s="24" t="s">
        <v>12</v>
      </c>
      <c r="BH16" s="33" t="s">
        <v>11</v>
      </c>
      <c r="BI16" s="34" t="s">
        <v>13</v>
      </c>
    </row>
    <row r="17" spans="1:61" s="19" customFormat="1" ht="15">
      <c r="A17" s="46">
        <v>11</v>
      </c>
      <c r="B17" s="27" t="s">
        <v>11</v>
      </c>
      <c r="C17" s="24" t="s">
        <v>12</v>
      </c>
      <c r="D17" s="34" t="s">
        <v>13</v>
      </c>
      <c r="E17" s="37" t="s">
        <v>16</v>
      </c>
      <c r="F17" s="24" t="s">
        <v>12</v>
      </c>
      <c r="G17" s="33" t="s">
        <v>11</v>
      </c>
      <c r="H17" s="24" t="s">
        <v>12</v>
      </c>
      <c r="I17" s="35" t="s">
        <v>14</v>
      </c>
      <c r="J17" s="23" t="s">
        <v>12</v>
      </c>
      <c r="K17" s="33" t="s">
        <v>11</v>
      </c>
      <c r="L17" s="24" t="s">
        <v>12</v>
      </c>
      <c r="M17" s="33" t="s">
        <v>11</v>
      </c>
      <c r="N17" s="34" t="s">
        <v>13</v>
      </c>
      <c r="O17" s="24" t="s">
        <v>12</v>
      </c>
      <c r="P17" s="38" t="s">
        <v>17</v>
      </c>
      <c r="Q17" s="33" t="s">
        <v>11</v>
      </c>
      <c r="R17" s="24" t="s">
        <v>12</v>
      </c>
      <c r="S17" s="37" t="s">
        <v>16</v>
      </c>
      <c r="T17" s="38" t="s">
        <v>17</v>
      </c>
      <c r="U17" s="24" t="s">
        <v>12</v>
      </c>
      <c r="V17" s="33" t="s">
        <v>11</v>
      </c>
      <c r="W17" s="35" t="s">
        <v>14</v>
      </c>
      <c r="X17" s="24" t="s">
        <v>12</v>
      </c>
      <c r="Y17" s="36" t="s">
        <v>15</v>
      </c>
      <c r="Z17" s="33" t="s">
        <v>11</v>
      </c>
      <c r="AA17" s="24" t="s">
        <v>12</v>
      </c>
      <c r="AB17" s="34" t="s">
        <v>13</v>
      </c>
      <c r="AC17" s="37" t="s">
        <v>16</v>
      </c>
      <c r="AD17" s="24" t="s">
        <v>12</v>
      </c>
      <c r="AE17" s="33" t="s">
        <v>11</v>
      </c>
      <c r="AF17" s="24" t="s">
        <v>12</v>
      </c>
      <c r="AG17" s="35" t="s">
        <v>14</v>
      </c>
      <c r="AH17" s="38" t="s">
        <v>17</v>
      </c>
      <c r="AI17" s="33" t="s">
        <v>11</v>
      </c>
      <c r="AJ17" s="24" t="s">
        <v>12</v>
      </c>
      <c r="AK17" s="33" t="s">
        <v>11</v>
      </c>
      <c r="AL17" s="34" t="s">
        <v>13</v>
      </c>
      <c r="AM17" s="24" t="s">
        <v>12</v>
      </c>
      <c r="AN17" s="38" t="s">
        <v>17</v>
      </c>
      <c r="AO17" s="33" t="s">
        <v>11</v>
      </c>
      <c r="AP17" s="24" t="s">
        <v>12</v>
      </c>
      <c r="AQ17" s="37" t="s">
        <v>16</v>
      </c>
      <c r="AR17" s="38" t="s">
        <v>17</v>
      </c>
      <c r="AS17" s="24" t="s">
        <v>12</v>
      </c>
      <c r="AT17" s="33" t="s">
        <v>11</v>
      </c>
      <c r="AU17" s="35" t="s">
        <v>14</v>
      </c>
      <c r="AV17" s="24" t="s">
        <v>12</v>
      </c>
      <c r="AW17" s="36" t="s">
        <v>15</v>
      </c>
      <c r="AX17" s="33" t="s">
        <v>11</v>
      </c>
      <c r="AY17" s="24" t="s">
        <v>12</v>
      </c>
      <c r="AZ17" s="34" t="s">
        <v>13</v>
      </c>
      <c r="BA17" s="37" t="s">
        <v>16</v>
      </c>
      <c r="BB17" s="24" t="s">
        <v>12</v>
      </c>
      <c r="BC17" s="33" t="s">
        <v>11</v>
      </c>
      <c r="BD17" s="24" t="s">
        <v>12</v>
      </c>
      <c r="BE17" s="35" t="s">
        <v>14</v>
      </c>
      <c r="BF17" s="38" t="s">
        <v>17</v>
      </c>
      <c r="BG17" s="33" t="s">
        <v>11</v>
      </c>
      <c r="BH17" s="24" t="s">
        <v>12</v>
      </c>
      <c r="BI17" s="33" t="s">
        <v>11</v>
      </c>
    </row>
    <row r="18" spans="1:61" s="19" customFormat="1" ht="15">
      <c r="A18" s="46">
        <v>12</v>
      </c>
      <c r="B18" s="29" t="s">
        <v>15</v>
      </c>
      <c r="C18" s="33" t="s">
        <v>11</v>
      </c>
      <c r="D18" s="24" t="s">
        <v>12</v>
      </c>
      <c r="E18" s="34" t="s">
        <v>13</v>
      </c>
      <c r="F18" s="27" t="s">
        <v>11</v>
      </c>
      <c r="G18" s="24" t="s">
        <v>12</v>
      </c>
      <c r="H18" s="33" t="s">
        <v>11</v>
      </c>
      <c r="I18" s="24" t="s">
        <v>12</v>
      </c>
      <c r="J18" s="35" t="s">
        <v>14</v>
      </c>
      <c r="K18" s="36" t="s">
        <v>15</v>
      </c>
      <c r="L18" s="33" t="s">
        <v>11</v>
      </c>
      <c r="M18" s="24" t="s">
        <v>12</v>
      </c>
      <c r="N18" s="33" t="s">
        <v>11</v>
      </c>
      <c r="O18" s="34" t="s">
        <v>13</v>
      </c>
      <c r="P18" s="24" t="s">
        <v>12</v>
      </c>
      <c r="Q18" s="38" t="s">
        <v>17</v>
      </c>
      <c r="R18" s="33" t="s">
        <v>11</v>
      </c>
      <c r="S18" s="24" t="s">
        <v>12</v>
      </c>
      <c r="T18" s="37" t="s">
        <v>16</v>
      </c>
      <c r="U18" s="38" t="s">
        <v>17</v>
      </c>
      <c r="V18" s="24" t="s">
        <v>12</v>
      </c>
      <c r="W18" s="33" t="s">
        <v>11</v>
      </c>
      <c r="X18" s="35" t="s">
        <v>14</v>
      </c>
      <c r="Y18" s="24" t="s">
        <v>12</v>
      </c>
      <c r="Z18" s="36" t="s">
        <v>15</v>
      </c>
      <c r="AA18" s="33" t="s">
        <v>11</v>
      </c>
      <c r="AB18" s="24" t="s">
        <v>12</v>
      </c>
      <c r="AC18" s="34" t="s">
        <v>13</v>
      </c>
      <c r="AD18" s="37" t="s">
        <v>16</v>
      </c>
      <c r="AE18" s="24" t="s">
        <v>12</v>
      </c>
      <c r="AF18" s="33" t="s">
        <v>11</v>
      </c>
      <c r="AG18" s="24" t="s">
        <v>12</v>
      </c>
      <c r="AH18" s="35" t="s">
        <v>14</v>
      </c>
      <c r="AI18" s="38" t="s">
        <v>17</v>
      </c>
      <c r="AJ18" s="33" t="s">
        <v>11</v>
      </c>
      <c r="AK18" s="24" t="s">
        <v>12</v>
      </c>
      <c r="AL18" s="33" t="s">
        <v>11</v>
      </c>
      <c r="AM18" s="34" t="s">
        <v>13</v>
      </c>
      <c r="AN18" s="24" t="s">
        <v>12</v>
      </c>
      <c r="AO18" s="38" t="s">
        <v>17</v>
      </c>
      <c r="AP18" s="33" t="s">
        <v>11</v>
      </c>
      <c r="AQ18" s="24" t="s">
        <v>12</v>
      </c>
      <c r="AR18" s="37" t="s">
        <v>16</v>
      </c>
      <c r="AS18" s="38" t="s">
        <v>17</v>
      </c>
      <c r="AT18" s="24" t="s">
        <v>12</v>
      </c>
      <c r="AU18" s="33" t="s">
        <v>11</v>
      </c>
      <c r="AV18" s="35" t="s">
        <v>14</v>
      </c>
      <c r="AW18" s="24" t="s">
        <v>12</v>
      </c>
      <c r="AX18" s="36" t="s">
        <v>15</v>
      </c>
      <c r="AY18" s="33" t="s">
        <v>11</v>
      </c>
      <c r="AZ18" s="24" t="s">
        <v>12</v>
      </c>
      <c r="BA18" s="34" t="s">
        <v>13</v>
      </c>
      <c r="BB18" s="37" t="s">
        <v>16</v>
      </c>
      <c r="BC18" s="24" t="s">
        <v>12</v>
      </c>
      <c r="BD18" s="33" t="s">
        <v>11</v>
      </c>
      <c r="BE18" s="24" t="s">
        <v>12</v>
      </c>
      <c r="BF18" s="35" t="s">
        <v>14</v>
      </c>
      <c r="BG18" s="38" t="s">
        <v>17</v>
      </c>
      <c r="BH18" s="33" t="s">
        <v>11</v>
      </c>
      <c r="BI18" s="24" t="s">
        <v>12</v>
      </c>
    </row>
    <row r="19" spans="1:61" s="19" customFormat="1" ht="15">
      <c r="A19" s="46">
        <v>13</v>
      </c>
      <c r="B19" s="23" t="s">
        <v>12</v>
      </c>
      <c r="C19" s="36" t="s">
        <v>15</v>
      </c>
      <c r="D19" s="33" t="s">
        <v>11</v>
      </c>
      <c r="E19" s="24" t="s">
        <v>12</v>
      </c>
      <c r="F19" s="34" t="s">
        <v>13</v>
      </c>
      <c r="G19" s="37" t="s">
        <v>16</v>
      </c>
      <c r="H19" s="24" t="s">
        <v>12</v>
      </c>
      <c r="I19" s="33" t="s">
        <v>11</v>
      </c>
      <c r="J19" s="24" t="s">
        <v>12</v>
      </c>
      <c r="K19" s="35" t="s">
        <v>14</v>
      </c>
      <c r="L19" s="38" t="s">
        <v>17</v>
      </c>
      <c r="M19" s="33" t="s">
        <v>11</v>
      </c>
      <c r="N19" s="24" t="s">
        <v>12</v>
      </c>
      <c r="O19" s="33" t="s">
        <v>11</v>
      </c>
      <c r="P19" s="34" t="s">
        <v>13</v>
      </c>
      <c r="Q19" s="24" t="s">
        <v>12</v>
      </c>
      <c r="R19" s="36" t="s">
        <v>15</v>
      </c>
      <c r="S19" s="33" t="s">
        <v>11</v>
      </c>
      <c r="T19" s="24" t="s">
        <v>12</v>
      </c>
      <c r="U19" s="37" t="s">
        <v>16</v>
      </c>
      <c r="V19" s="38" t="s">
        <v>17</v>
      </c>
      <c r="W19" s="24" t="s">
        <v>12</v>
      </c>
      <c r="X19" s="33" t="s">
        <v>11</v>
      </c>
      <c r="Y19" s="35" t="s">
        <v>14</v>
      </c>
      <c r="Z19" s="24" t="s">
        <v>12</v>
      </c>
      <c r="AA19" s="36" t="s">
        <v>15</v>
      </c>
      <c r="AB19" s="33" t="s">
        <v>11</v>
      </c>
      <c r="AC19" s="24" t="s">
        <v>12</v>
      </c>
      <c r="AD19" s="34" t="s">
        <v>13</v>
      </c>
      <c r="AE19" s="27" t="s">
        <v>11</v>
      </c>
      <c r="AF19" s="24" t="s">
        <v>12</v>
      </c>
      <c r="AG19" s="33" t="s">
        <v>11</v>
      </c>
      <c r="AH19" s="24" t="s">
        <v>12</v>
      </c>
      <c r="AI19" s="35" t="s">
        <v>14</v>
      </c>
      <c r="AJ19" s="36" t="s">
        <v>15</v>
      </c>
      <c r="AK19" s="33" t="s">
        <v>11</v>
      </c>
      <c r="AL19" s="24" t="s">
        <v>12</v>
      </c>
      <c r="AM19" s="33" t="s">
        <v>11</v>
      </c>
      <c r="AN19" s="34" t="s">
        <v>13</v>
      </c>
      <c r="AO19" s="24" t="s">
        <v>12</v>
      </c>
      <c r="AP19" s="38" t="s">
        <v>17</v>
      </c>
      <c r="AQ19" s="33" t="s">
        <v>11</v>
      </c>
      <c r="AR19" s="24" t="s">
        <v>12</v>
      </c>
      <c r="AS19" s="37" t="s">
        <v>16</v>
      </c>
      <c r="AT19" s="38" t="s">
        <v>17</v>
      </c>
      <c r="AU19" s="24" t="s">
        <v>12</v>
      </c>
      <c r="AV19" s="33" t="s">
        <v>11</v>
      </c>
      <c r="AW19" s="35" t="s">
        <v>14</v>
      </c>
      <c r="AX19" s="24" t="s">
        <v>12</v>
      </c>
      <c r="AY19" s="36" t="s">
        <v>15</v>
      </c>
      <c r="AZ19" s="33" t="s">
        <v>11</v>
      </c>
      <c r="BA19" s="24" t="s">
        <v>12</v>
      </c>
      <c r="BB19" s="34" t="s">
        <v>13</v>
      </c>
      <c r="BC19" s="27" t="s">
        <v>11</v>
      </c>
      <c r="BD19" s="24" t="s">
        <v>12</v>
      </c>
      <c r="BE19" s="33" t="s">
        <v>11</v>
      </c>
      <c r="BF19" s="24" t="s">
        <v>12</v>
      </c>
      <c r="BG19" s="35" t="s">
        <v>14</v>
      </c>
      <c r="BH19" s="23" t="s">
        <v>12</v>
      </c>
      <c r="BI19" s="33" t="s">
        <v>11</v>
      </c>
    </row>
    <row r="20" spans="1:61" s="19" customFormat="1" ht="15">
      <c r="A20" s="46">
        <v>14</v>
      </c>
      <c r="B20" s="25" t="s">
        <v>14</v>
      </c>
      <c r="C20" s="24" t="s">
        <v>12</v>
      </c>
      <c r="D20" s="36" t="s">
        <v>15</v>
      </c>
      <c r="E20" s="33" t="s">
        <v>11</v>
      </c>
      <c r="F20" s="24" t="s">
        <v>12</v>
      </c>
      <c r="G20" s="34" t="s">
        <v>13</v>
      </c>
      <c r="H20" s="37" t="s">
        <v>16</v>
      </c>
      <c r="I20" s="24" t="s">
        <v>12</v>
      </c>
      <c r="J20" s="33" t="s">
        <v>11</v>
      </c>
      <c r="K20" s="24" t="s">
        <v>12</v>
      </c>
      <c r="L20" s="28" t="s">
        <v>13</v>
      </c>
      <c r="M20" s="38" t="s">
        <v>17</v>
      </c>
      <c r="N20" s="33" t="s">
        <v>11</v>
      </c>
      <c r="O20" s="24" t="s">
        <v>12</v>
      </c>
      <c r="P20" s="33" t="s">
        <v>11</v>
      </c>
      <c r="Q20" s="34" t="s">
        <v>13</v>
      </c>
      <c r="R20" s="24" t="s">
        <v>12</v>
      </c>
      <c r="S20" s="38" t="s">
        <v>17</v>
      </c>
      <c r="T20" s="33" t="s">
        <v>11</v>
      </c>
      <c r="U20" s="24" t="s">
        <v>12</v>
      </c>
      <c r="V20" s="27" t="s">
        <v>11</v>
      </c>
      <c r="W20" s="38" t="s">
        <v>17</v>
      </c>
      <c r="X20" s="24" t="s">
        <v>12</v>
      </c>
      <c r="Y20" s="33" t="s">
        <v>11</v>
      </c>
      <c r="Z20" s="35" t="s">
        <v>14</v>
      </c>
      <c r="AA20" s="24" t="s">
        <v>12</v>
      </c>
      <c r="AB20" s="36" t="s">
        <v>15</v>
      </c>
      <c r="AC20" s="33" t="s">
        <v>11</v>
      </c>
      <c r="AD20" s="24" t="s">
        <v>12</v>
      </c>
      <c r="AE20" s="34" t="s">
        <v>13</v>
      </c>
      <c r="AF20" s="37" t="s">
        <v>16</v>
      </c>
      <c r="AG20" s="24" t="s">
        <v>12</v>
      </c>
      <c r="AH20" s="33" t="s">
        <v>11</v>
      </c>
      <c r="AI20" s="24" t="s">
        <v>12</v>
      </c>
      <c r="AJ20" s="28" t="s">
        <v>13</v>
      </c>
      <c r="AK20" s="38" t="s">
        <v>17</v>
      </c>
      <c r="AL20" s="33" t="s">
        <v>11</v>
      </c>
      <c r="AM20" s="24" t="s">
        <v>12</v>
      </c>
      <c r="AN20" s="33" t="s">
        <v>11</v>
      </c>
      <c r="AO20" s="34" t="s">
        <v>13</v>
      </c>
      <c r="AP20" s="24" t="s">
        <v>12</v>
      </c>
      <c r="AQ20" s="36" t="s">
        <v>15</v>
      </c>
      <c r="AR20" s="33" t="s">
        <v>11</v>
      </c>
      <c r="AS20" s="24" t="s">
        <v>12</v>
      </c>
      <c r="AT20" s="37" t="s">
        <v>16</v>
      </c>
      <c r="AU20" s="38" t="s">
        <v>17</v>
      </c>
      <c r="AV20" s="24" t="s">
        <v>12</v>
      </c>
      <c r="AW20" s="33" t="s">
        <v>11</v>
      </c>
      <c r="AX20" s="28" t="s">
        <v>13</v>
      </c>
      <c r="AY20" s="24" t="s">
        <v>12</v>
      </c>
      <c r="AZ20" s="36" t="s">
        <v>15</v>
      </c>
      <c r="BA20" s="33" t="s">
        <v>11</v>
      </c>
      <c r="BB20" s="24" t="s">
        <v>12</v>
      </c>
      <c r="BC20" s="34" t="s">
        <v>13</v>
      </c>
      <c r="BD20" s="37" t="s">
        <v>16</v>
      </c>
      <c r="BE20" s="24" t="s">
        <v>12</v>
      </c>
      <c r="BF20" s="33" t="s">
        <v>11</v>
      </c>
      <c r="BG20" s="24" t="s">
        <v>12</v>
      </c>
      <c r="BH20" s="28" t="s">
        <v>13</v>
      </c>
      <c r="BI20" s="36" t="s">
        <v>15</v>
      </c>
    </row>
    <row r="21" spans="1:61" s="19" customFormat="1" ht="15">
      <c r="A21" s="46">
        <v>15</v>
      </c>
      <c r="B21" s="27" t="s">
        <v>11</v>
      </c>
      <c r="C21" s="35" t="s">
        <v>14</v>
      </c>
      <c r="D21" s="24" t="s">
        <v>12</v>
      </c>
      <c r="E21" s="36" t="s">
        <v>15</v>
      </c>
      <c r="F21" s="33" t="s">
        <v>11</v>
      </c>
      <c r="G21" s="24" t="s">
        <v>12</v>
      </c>
      <c r="H21" s="34" t="s">
        <v>13</v>
      </c>
      <c r="I21" s="37" t="s">
        <v>16</v>
      </c>
      <c r="J21" s="24" t="s">
        <v>12</v>
      </c>
      <c r="K21" s="33" t="s">
        <v>11</v>
      </c>
      <c r="L21" s="24" t="s">
        <v>12</v>
      </c>
      <c r="M21" s="35" t="s">
        <v>14</v>
      </c>
      <c r="N21" s="38" t="s">
        <v>17</v>
      </c>
      <c r="O21" s="33" t="s">
        <v>11</v>
      </c>
      <c r="P21" s="24" t="s">
        <v>12</v>
      </c>
      <c r="Q21" s="33" t="s">
        <v>11</v>
      </c>
      <c r="R21" s="34" t="s">
        <v>13</v>
      </c>
      <c r="S21" s="24" t="s">
        <v>12</v>
      </c>
      <c r="T21" s="38" t="s">
        <v>17</v>
      </c>
      <c r="U21" s="33" t="s">
        <v>11</v>
      </c>
      <c r="V21" s="24" t="s">
        <v>12</v>
      </c>
      <c r="W21" s="37" t="s">
        <v>16</v>
      </c>
      <c r="X21" s="38" t="s">
        <v>17</v>
      </c>
      <c r="Y21" s="24" t="s">
        <v>12</v>
      </c>
      <c r="Z21" s="33" t="s">
        <v>11</v>
      </c>
      <c r="AA21" s="35" t="s">
        <v>14</v>
      </c>
      <c r="AB21" s="24" t="s">
        <v>12</v>
      </c>
      <c r="AC21" s="36" t="s">
        <v>15</v>
      </c>
      <c r="AD21" s="33" t="s">
        <v>11</v>
      </c>
      <c r="AE21" s="24" t="s">
        <v>12</v>
      </c>
      <c r="AF21" s="34" t="s">
        <v>13</v>
      </c>
      <c r="AG21" s="37" t="s">
        <v>16</v>
      </c>
      <c r="AH21" s="24" t="s">
        <v>12</v>
      </c>
      <c r="AI21" s="33" t="s">
        <v>11</v>
      </c>
      <c r="AJ21" s="24" t="s">
        <v>12</v>
      </c>
      <c r="AK21" s="35" t="s">
        <v>14</v>
      </c>
      <c r="AL21" s="38" t="s">
        <v>17</v>
      </c>
      <c r="AM21" s="33" t="s">
        <v>11</v>
      </c>
      <c r="AN21" s="24" t="s">
        <v>12</v>
      </c>
      <c r="AO21" s="33" t="s">
        <v>11</v>
      </c>
      <c r="AP21" s="34" t="s">
        <v>13</v>
      </c>
      <c r="AQ21" s="24" t="s">
        <v>12</v>
      </c>
      <c r="AR21" s="38" t="s">
        <v>17</v>
      </c>
      <c r="AS21" s="33" t="s">
        <v>11</v>
      </c>
      <c r="AT21" s="24" t="s">
        <v>12</v>
      </c>
      <c r="AU21" s="37" t="s">
        <v>16</v>
      </c>
      <c r="AV21" s="38" t="s">
        <v>17</v>
      </c>
      <c r="AW21" s="24" t="s">
        <v>12</v>
      </c>
      <c r="AX21" s="33" t="s">
        <v>11</v>
      </c>
      <c r="AY21" s="35" t="s">
        <v>14</v>
      </c>
      <c r="AZ21" s="24" t="s">
        <v>12</v>
      </c>
      <c r="BA21" s="36" t="s">
        <v>15</v>
      </c>
      <c r="BB21" s="33" t="s">
        <v>11</v>
      </c>
      <c r="BC21" s="24" t="s">
        <v>12</v>
      </c>
      <c r="BD21" s="34" t="s">
        <v>13</v>
      </c>
      <c r="BE21" s="37" t="s">
        <v>16</v>
      </c>
      <c r="BF21" s="24" t="s">
        <v>12</v>
      </c>
      <c r="BG21" s="33" t="s">
        <v>11</v>
      </c>
      <c r="BH21" s="24" t="s">
        <v>12</v>
      </c>
      <c r="BI21" s="35" t="s">
        <v>14</v>
      </c>
    </row>
    <row r="22" spans="1:61" s="19" customFormat="1" ht="15">
      <c r="A22" s="46">
        <v>16</v>
      </c>
      <c r="B22" s="23" t="s">
        <v>12</v>
      </c>
      <c r="C22" s="33" t="s">
        <v>11</v>
      </c>
      <c r="D22" s="35" t="s">
        <v>14</v>
      </c>
      <c r="E22" s="24" t="s">
        <v>12</v>
      </c>
      <c r="F22" s="36" t="s">
        <v>15</v>
      </c>
      <c r="G22" s="33" t="s">
        <v>11</v>
      </c>
      <c r="H22" s="24" t="s">
        <v>12</v>
      </c>
      <c r="I22" s="34" t="s">
        <v>13</v>
      </c>
      <c r="J22" s="27" t="s">
        <v>11</v>
      </c>
      <c r="K22" s="24" t="s">
        <v>12</v>
      </c>
      <c r="L22" s="33" t="s">
        <v>11</v>
      </c>
      <c r="M22" s="24" t="s">
        <v>12</v>
      </c>
      <c r="N22" s="35" t="s">
        <v>14</v>
      </c>
      <c r="O22" s="38" t="s">
        <v>17</v>
      </c>
      <c r="P22" s="33" t="s">
        <v>11</v>
      </c>
      <c r="Q22" s="24" t="s">
        <v>12</v>
      </c>
      <c r="R22" s="33" t="s">
        <v>11</v>
      </c>
      <c r="S22" s="34" t="s">
        <v>13</v>
      </c>
      <c r="T22" s="24" t="s">
        <v>12</v>
      </c>
      <c r="U22" s="38" t="s">
        <v>17</v>
      </c>
      <c r="V22" s="33" t="s">
        <v>11</v>
      </c>
      <c r="W22" s="24" t="s">
        <v>12</v>
      </c>
      <c r="X22" s="37" t="s">
        <v>16</v>
      </c>
      <c r="Y22" s="38" t="s">
        <v>17</v>
      </c>
      <c r="Z22" s="24" t="s">
        <v>12</v>
      </c>
      <c r="AA22" s="33" t="s">
        <v>11</v>
      </c>
      <c r="AB22" s="35" t="s">
        <v>14</v>
      </c>
      <c r="AC22" s="24" t="s">
        <v>12</v>
      </c>
      <c r="AD22" s="36" t="s">
        <v>15</v>
      </c>
      <c r="AE22" s="33" t="s">
        <v>11</v>
      </c>
      <c r="AF22" s="24" t="s">
        <v>12</v>
      </c>
      <c r="AG22" s="34" t="s">
        <v>13</v>
      </c>
      <c r="AH22" s="37" t="s">
        <v>16</v>
      </c>
      <c r="AI22" s="24" t="s">
        <v>12</v>
      </c>
      <c r="AJ22" s="33" t="s">
        <v>11</v>
      </c>
      <c r="AK22" s="24" t="s">
        <v>12</v>
      </c>
      <c r="AL22" s="35" t="s">
        <v>14</v>
      </c>
      <c r="AM22" s="38" t="s">
        <v>17</v>
      </c>
      <c r="AN22" s="33" t="s">
        <v>11</v>
      </c>
      <c r="AO22" s="24" t="s">
        <v>12</v>
      </c>
      <c r="AP22" s="33" t="s">
        <v>11</v>
      </c>
      <c r="AQ22" s="34" t="s">
        <v>13</v>
      </c>
      <c r="AR22" s="24" t="s">
        <v>12</v>
      </c>
      <c r="AS22" s="38" t="s">
        <v>17</v>
      </c>
      <c r="AT22" s="33" t="s">
        <v>11</v>
      </c>
      <c r="AU22" s="24" t="s">
        <v>12</v>
      </c>
      <c r="AV22" s="37" t="s">
        <v>16</v>
      </c>
      <c r="AW22" s="38" t="s">
        <v>17</v>
      </c>
      <c r="AX22" s="24" t="s">
        <v>12</v>
      </c>
      <c r="AY22" s="33" t="s">
        <v>11</v>
      </c>
      <c r="AZ22" s="35" t="s">
        <v>14</v>
      </c>
      <c r="BA22" s="24" t="s">
        <v>12</v>
      </c>
      <c r="BB22" s="36" t="s">
        <v>15</v>
      </c>
      <c r="BC22" s="33" t="s">
        <v>11</v>
      </c>
      <c r="BD22" s="24" t="s">
        <v>12</v>
      </c>
      <c r="BE22" s="34" t="s">
        <v>13</v>
      </c>
      <c r="BF22" s="37" t="s">
        <v>16</v>
      </c>
      <c r="BG22" s="24" t="s">
        <v>12</v>
      </c>
      <c r="BH22" s="33" t="s">
        <v>11</v>
      </c>
      <c r="BI22" s="24" t="s">
        <v>12</v>
      </c>
    </row>
    <row r="23" spans="1:61" s="19" customFormat="1" ht="15">
      <c r="A23" s="46">
        <v>17</v>
      </c>
      <c r="B23" s="26" t="s">
        <v>17</v>
      </c>
      <c r="C23" s="24" t="s">
        <v>12</v>
      </c>
      <c r="D23" s="33" t="s">
        <v>11</v>
      </c>
      <c r="E23" s="35" t="s">
        <v>14</v>
      </c>
      <c r="F23" s="24" t="s">
        <v>12</v>
      </c>
      <c r="G23" s="36" t="s">
        <v>15</v>
      </c>
      <c r="H23" s="33" t="s">
        <v>11</v>
      </c>
      <c r="I23" s="24" t="s">
        <v>12</v>
      </c>
      <c r="J23" s="34" t="s">
        <v>13</v>
      </c>
      <c r="K23" s="37" t="s">
        <v>16</v>
      </c>
      <c r="L23" s="24" t="s">
        <v>12</v>
      </c>
      <c r="M23" s="33" t="s">
        <v>11</v>
      </c>
      <c r="N23" s="24" t="s">
        <v>12</v>
      </c>
      <c r="O23" s="35" t="s">
        <v>14</v>
      </c>
      <c r="P23" s="36" t="s">
        <v>15</v>
      </c>
      <c r="Q23" s="33" t="s">
        <v>11</v>
      </c>
      <c r="R23" s="24" t="s">
        <v>12</v>
      </c>
      <c r="S23" s="33" t="s">
        <v>11</v>
      </c>
      <c r="T23" s="34" t="s">
        <v>13</v>
      </c>
      <c r="U23" s="24" t="s">
        <v>12</v>
      </c>
      <c r="V23" s="38" t="s">
        <v>17</v>
      </c>
      <c r="W23" s="33" t="s">
        <v>11</v>
      </c>
      <c r="X23" s="24" t="s">
        <v>12</v>
      </c>
      <c r="Y23" s="37" t="s">
        <v>16</v>
      </c>
      <c r="Z23" s="38" t="s">
        <v>17</v>
      </c>
      <c r="AA23" s="24" t="s">
        <v>12</v>
      </c>
      <c r="AB23" s="33" t="s">
        <v>11</v>
      </c>
      <c r="AC23" s="35" t="s">
        <v>14</v>
      </c>
      <c r="AD23" s="24" t="s">
        <v>12</v>
      </c>
      <c r="AE23" s="36" t="s">
        <v>15</v>
      </c>
      <c r="AF23" s="33" t="s">
        <v>11</v>
      </c>
      <c r="AG23" s="24" t="s">
        <v>12</v>
      </c>
      <c r="AH23" s="34" t="s">
        <v>13</v>
      </c>
      <c r="AI23" s="27" t="s">
        <v>11</v>
      </c>
      <c r="AJ23" s="24" t="s">
        <v>12</v>
      </c>
      <c r="AK23" s="33" t="s">
        <v>11</v>
      </c>
      <c r="AL23" s="24" t="s">
        <v>12</v>
      </c>
      <c r="AM23" s="35" t="s">
        <v>14</v>
      </c>
      <c r="AN23" s="23" t="s">
        <v>12</v>
      </c>
      <c r="AO23" s="33" t="s">
        <v>11</v>
      </c>
      <c r="AP23" s="24" t="s">
        <v>12</v>
      </c>
      <c r="AQ23" s="33" t="s">
        <v>11</v>
      </c>
      <c r="AR23" s="34" t="s">
        <v>13</v>
      </c>
      <c r="AS23" s="24" t="s">
        <v>12</v>
      </c>
      <c r="AT23" s="38" t="s">
        <v>17</v>
      </c>
      <c r="AU23" s="33" t="s">
        <v>11</v>
      </c>
      <c r="AV23" s="24" t="s">
        <v>12</v>
      </c>
      <c r="AW23" s="37" t="s">
        <v>16</v>
      </c>
      <c r="AX23" s="38" t="s">
        <v>17</v>
      </c>
      <c r="AY23" s="24" t="s">
        <v>12</v>
      </c>
      <c r="AZ23" s="33" t="s">
        <v>11</v>
      </c>
      <c r="BA23" s="35" t="s">
        <v>14</v>
      </c>
      <c r="BB23" s="24" t="s">
        <v>12</v>
      </c>
      <c r="BC23" s="36" t="s">
        <v>15</v>
      </c>
      <c r="BD23" s="33" t="s">
        <v>11</v>
      </c>
      <c r="BE23" s="24" t="s">
        <v>12</v>
      </c>
      <c r="BF23" s="34" t="s">
        <v>13</v>
      </c>
      <c r="BG23" s="27" t="s">
        <v>11</v>
      </c>
      <c r="BH23" s="24" t="s">
        <v>12</v>
      </c>
      <c r="BI23" s="33" t="s">
        <v>11</v>
      </c>
    </row>
    <row r="24" spans="1:61" s="19" customFormat="1" ht="15">
      <c r="A24" s="46">
        <v>18</v>
      </c>
      <c r="B24" s="30" t="s">
        <v>16</v>
      </c>
      <c r="C24" s="38" t="s">
        <v>17</v>
      </c>
      <c r="D24" s="24" t="s">
        <v>12</v>
      </c>
      <c r="E24" s="33" t="s">
        <v>11</v>
      </c>
      <c r="F24" s="35" t="s">
        <v>14</v>
      </c>
      <c r="G24" s="24" t="s">
        <v>12</v>
      </c>
      <c r="H24" s="36" t="s">
        <v>15</v>
      </c>
      <c r="I24" s="33" t="s">
        <v>11</v>
      </c>
      <c r="J24" s="24" t="s">
        <v>12</v>
      </c>
      <c r="K24" s="34" t="s">
        <v>13</v>
      </c>
      <c r="L24" s="39" t="s">
        <v>49</v>
      </c>
      <c r="M24" s="24" t="s">
        <v>12</v>
      </c>
      <c r="N24" s="33" t="s">
        <v>11</v>
      </c>
      <c r="O24" s="24" t="s">
        <v>12</v>
      </c>
      <c r="P24" s="28" t="s">
        <v>13</v>
      </c>
      <c r="Q24" s="38" t="s">
        <v>17</v>
      </c>
      <c r="R24" s="33" t="s">
        <v>11</v>
      </c>
      <c r="S24" s="24" t="s">
        <v>12</v>
      </c>
      <c r="T24" s="33" t="s">
        <v>11</v>
      </c>
      <c r="U24" s="34" t="s">
        <v>13</v>
      </c>
      <c r="V24" s="24" t="s">
        <v>12</v>
      </c>
      <c r="W24" s="36" t="s">
        <v>15</v>
      </c>
      <c r="X24" s="33" t="s">
        <v>11</v>
      </c>
      <c r="Y24" s="24" t="s">
        <v>12</v>
      </c>
      <c r="Z24" s="37" t="s">
        <v>16</v>
      </c>
      <c r="AA24" s="38" t="s">
        <v>17</v>
      </c>
      <c r="AB24" s="24" t="s">
        <v>12</v>
      </c>
      <c r="AC24" s="33" t="s">
        <v>11</v>
      </c>
      <c r="AD24" s="28" t="s">
        <v>13</v>
      </c>
      <c r="AE24" s="24" t="s">
        <v>12</v>
      </c>
      <c r="AF24" s="36" t="s">
        <v>15</v>
      </c>
      <c r="AG24" s="33" t="s">
        <v>11</v>
      </c>
      <c r="AH24" s="24" t="s">
        <v>12</v>
      </c>
      <c r="AI24" s="34" t="s">
        <v>13</v>
      </c>
      <c r="AJ24" s="37" t="s">
        <v>16</v>
      </c>
      <c r="AK24" s="24" t="s">
        <v>12</v>
      </c>
      <c r="AL24" s="33" t="s">
        <v>11</v>
      </c>
      <c r="AM24" s="24" t="s">
        <v>12</v>
      </c>
      <c r="AN24" s="28" t="s">
        <v>13</v>
      </c>
      <c r="AO24" s="36" t="s">
        <v>15</v>
      </c>
      <c r="AP24" s="33" t="s">
        <v>11</v>
      </c>
      <c r="AQ24" s="24" t="s">
        <v>12</v>
      </c>
      <c r="AR24" s="33" t="s">
        <v>11</v>
      </c>
      <c r="AS24" s="34" t="s">
        <v>13</v>
      </c>
      <c r="AT24" s="24" t="s">
        <v>12</v>
      </c>
      <c r="AU24" s="38" t="s">
        <v>17</v>
      </c>
      <c r="AV24" s="33" t="s">
        <v>11</v>
      </c>
      <c r="AW24" s="24" t="s">
        <v>12</v>
      </c>
      <c r="AX24" s="37" t="s">
        <v>16</v>
      </c>
      <c r="AY24" s="38" t="s">
        <v>17</v>
      </c>
      <c r="AZ24" s="24" t="s">
        <v>12</v>
      </c>
      <c r="BA24" s="33" t="s">
        <v>11</v>
      </c>
      <c r="BB24" s="35" t="s">
        <v>14</v>
      </c>
      <c r="BC24" s="24" t="s">
        <v>12</v>
      </c>
      <c r="BD24" s="36" t="s">
        <v>15</v>
      </c>
      <c r="BE24" s="33" t="s">
        <v>11</v>
      </c>
      <c r="BF24" s="24" t="s">
        <v>12</v>
      </c>
      <c r="BG24" s="34" t="s">
        <v>13</v>
      </c>
      <c r="BH24" s="37" t="s">
        <v>16</v>
      </c>
      <c r="BI24" s="24" t="s">
        <v>12</v>
      </c>
    </row>
    <row r="25" spans="1:61" s="19" customFormat="1" ht="15">
      <c r="A25" s="46">
        <v>19</v>
      </c>
      <c r="B25" s="23" t="s">
        <v>12</v>
      </c>
      <c r="C25" s="37" t="s">
        <v>16</v>
      </c>
      <c r="D25" s="38" t="s">
        <v>17</v>
      </c>
      <c r="E25" s="24" t="s">
        <v>12</v>
      </c>
      <c r="F25" s="33" t="s">
        <v>11</v>
      </c>
      <c r="G25" s="35" t="s">
        <v>14</v>
      </c>
      <c r="H25" s="24" t="s">
        <v>12</v>
      </c>
      <c r="I25" s="36" t="s">
        <v>15</v>
      </c>
      <c r="J25" s="33" t="s">
        <v>11</v>
      </c>
      <c r="K25" s="24" t="s">
        <v>12</v>
      </c>
      <c r="L25" s="34" t="s">
        <v>13</v>
      </c>
      <c r="M25" s="37" t="s">
        <v>16</v>
      </c>
      <c r="N25" s="24" t="s">
        <v>12</v>
      </c>
      <c r="O25" s="33" t="s">
        <v>11</v>
      </c>
      <c r="P25" s="24" t="s">
        <v>12</v>
      </c>
      <c r="Q25" s="35" t="s">
        <v>14</v>
      </c>
      <c r="R25" s="38" t="s">
        <v>17</v>
      </c>
      <c r="S25" s="33" t="s">
        <v>11</v>
      </c>
      <c r="T25" s="24" t="s">
        <v>12</v>
      </c>
      <c r="U25" s="33" t="s">
        <v>11</v>
      </c>
      <c r="V25" s="34" t="s">
        <v>13</v>
      </c>
      <c r="W25" s="24" t="s">
        <v>12</v>
      </c>
      <c r="X25" s="38" t="s">
        <v>17</v>
      </c>
      <c r="Y25" s="33" t="s">
        <v>11</v>
      </c>
      <c r="Z25" s="24" t="s">
        <v>12</v>
      </c>
      <c r="AA25" s="37" t="s">
        <v>16</v>
      </c>
      <c r="AB25" s="38" t="s">
        <v>17</v>
      </c>
      <c r="AC25" s="24" t="s">
        <v>12</v>
      </c>
      <c r="AD25" s="33" t="s">
        <v>11</v>
      </c>
      <c r="AE25" s="35" t="s">
        <v>14</v>
      </c>
      <c r="AF25" s="24" t="s">
        <v>12</v>
      </c>
      <c r="AG25" s="36" t="s">
        <v>15</v>
      </c>
      <c r="AH25" s="33" t="s">
        <v>11</v>
      </c>
      <c r="AI25" s="24" t="s">
        <v>12</v>
      </c>
      <c r="AJ25" s="34" t="s">
        <v>13</v>
      </c>
      <c r="AK25" s="37" t="s">
        <v>16</v>
      </c>
      <c r="AL25" s="24" t="s">
        <v>12</v>
      </c>
      <c r="AM25" s="33" t="s">
        <v>11</v>
      </c>
      <c r="AN25" s="24" t="s">
        <v>12</v>
      </c>
      <c r="AO25" s="35" t="s">
        <v>14</v>
      </c>
      <c r="AP25" s="38" t="s">
        <v>17</v>
      </c>
      <c r="AQ25" s="33" t="s">
        <v>11</v>
      </c>
      <c r="AR25" s="24" t="s">
        <v>12</v>
      </c>
      <c r="AS25" s="33" t="s">
        <v>11</v>
      </c>
      <c r="AT25" s="34" t="s">
        <v>13</v>
      </c>
      <c r="AU25" s="24" t="s">
        <v>12</v>
      </c>
      <c r="AV25" s="36" t="s">
        <v>15</v>
      </c>
      <c r="AW25" s="33" t="s">
        <v>11</v>
      </c>
      <c r="AX25" s="24" t="s">
        <v>12</v>
      </c>
      <c r="AY25" s="37" t="s">
        <v>16</v>
      </c>
      <c r="AZ25" s="38" t="s">
        <v>17</v>
      </c>
      <c r="BA25" s="24" t="s">
        <v>12</v>
      </c>
      <c r="BB25" s="33" t="s">
        <v>11</v>
      </c>
      <c r="BC25" s="35" t="s">
        <v>14</v>
      </c>
      <c r="BD25" s="24" t="s">
        <v>12</v>
      </c>
      <c r="BE25" s="36" t="s">
        <v>15</v>
      </c>
      <c r="BF25" s="33" t="s">
        <v>11</v>
      </c>
      <c r="BG25" s="24" t="s">
        <v>12</v>
      </c>
      <c r="BH25" s="34" t="s">
        <v>13</v>
      </c>
      <c r="BI25" s="37" t="s">
        <v>16</v>
      </c>
    </row>
    <row r="26" spans="1:61" s="19" customFormat="1" ht="15">
      <c r="A26" s="46">
        <v>20</v>
      </c>
      <c r="B26" s="27" t="s">
        <v>11</v>
      </c>
      <c r="C26" s="24" t="s">
        <v>12</v>
      </c>
      <c r="D26" s="37" t="s">
        <v>16</v>
      </c>
      <c r="E26" s="38" t="s">
        <v>17</v>
      </c>
      <c r="F26" s="24" t="s">
        <v>12</v>
      </c>
      <c r="G26" s="33" t="s">
        <v>11</v>
      </c>
      <c r="H26" s="35" t="s">
        <v>14</v>
      </c>
      <c r="I26" s="24" t="s">
        <v>12</v>
      </c>
      <c r="J26" s="36" t="s">
        <v>15</v>
      </c>
      <c r="K26" s="33" t="s">
        <v>11</v>
      </c>
      <c r="L26" s="24" t="s">
        <v>12</v>
      </c>
      <c r="M26" s="34" t="s">
        <v>13</v>
      </c>
      <c r="N26" s="27" t="s">
        <v>11</v>
      </c>
      <c r="O26" s="24" t="s">
        <v>12</v>
      </c>
      <c r="P26" s="33" t="s">
        <v>11</v>
      </c>
      <c r="Q26" s="24" t="s">
        <v>12</v>
      </c>
      <c r="R26" s="35" t="s">
        <v>14</v>
      </c>
      <c r="S26" s="38" t="s">
        <v>17</v>
      </c>
      <c r="T26" s="33" t="s">
        <v>11</v>
      </c>
      <c r="U26" s="24" t="s">
        <v>12</v>
      </c>
      <c r="V26" s="33" t="s">
        <v>11</v>
      </c>
      <c r="W26" s="34" t="s">
        <v>13</v>
      </c>
      <c r="X26" s="24" t="s">
        <v>12</v>
      </c>
      <c r="Y26" s="38" t="s">
        <v>17</v>
      </c>
      <c r="Z26" s="33" t="s">
        <v>11</v>
      </c>
      <c r="AA26" s="24" t="s">
        <v>12</v>
      </c>
      <c r="AB26" s="37" t="s">
        <v>16</v>
      </c>
      <c r="AC26" s="38" t="s">
        <v>17</v>
      </c>
      <c r="AD26" s="24" t="s">
        <v>12</v>
      </c>
      <c r="AE26" s="33" t="s">
        <v>11</v>
      </c>
      <c r="AF26" s="35" t="s">
        <v>14</v>
      </c>
      <c r="AG26" s="24" t="s">
        <v>12</v>
      </c>
      <c r="AH26" s="36" t="s">
        <v>15</v>
      </c>
      <c r="AI26" s="33" t="s">
        <v>11</v>
      </c>
      <c r="AJ26" s="24" t="s">
        <v>12</v>
      </c>
      <c r="AK26" s="34" t="s">
        <v>13</v>
      </c>
      <c r="AL26" s="37" t="s">
        <v>16</v>
      </c>
      <c r="AM26" s="24" t="s">
        <v>12</v>
      </c>
      <c r="AN26" s="33" t="s">
        <v>11</v>
      </c>
      <c r="AO26" s="24" t="s">
        <v>12</v>
      </c>
      <c r="AP26" s="35" t="s">
        <v>14</v>
      </c>
      <c r="AQ26" s="38" t="s">
        <v>17</v>
      </c>
      <c r="AR26" s="33" t="s">
        <v>11</v>
      </c>
      <c r="AS26" s="24" t="s">
        <v>12</v>
      </c>
      <c r="AT26" s="33" t="s">
        <v>11</v>
      </c>
      <c r="AU26" s="34" t="s">
        <v>13</v>
      </c>
      <c r="AV26" s="24" t="s">
        <v>12</v>
      </c>
      <c r="AW26" s="38" t="s">
        <v>17</v>
      </c>
      <c r="AX26" s="33" t="s">
        <v>11</v>
      </c>
      <c r="AY26" s="24" t="s">
        <v>12</v>
      </c>
      <c r="AZ26" s="27" t="s">
        <v>11</v>
      </c>
      <c r="BA26" s="38" t="s">
        <v>17</v>
      </c>
      <c r="BB26" s="24" t="s">
        <v>12</v>
      </c>
      <c r="BC26" s="33" t="s">
        <v>11</v>
      </c>
      <c r="BD26" s="35" t="s">
        <v>14</v>
      </c>
      <c r="BE26" s="24" t="s">
        <v>12</v>
      </c>
      <c r="BF26" s="36" t="s">
        <v>15</v>
      </c>
      <c r="BG26" s="33" t="s">
        <v>11</v>
      </c>
      <c r="BH26" s="24" t="s">
        <v>12</v>
      </c>
      <c r="BI26" s="34" t="s">
        <v>13</v>
      </c>
    </row>
    <row r="27" spans="1:61" s="19" customFormat="1" ht="15">
      <c r="A27" s="46">
        <v>21</v>
      </c>
      <c r="B27" s="38" t="s">
        <v>17</v>
      </c>
      <c r="C27" s="33" t="s">
        <v>11</v>
      </c>
      <c r="D27" s="24" t="s">
        <v>12</v>
      </c>
      <c r="E27" s="37" t="s">
        <v>16</v>
      </c>
      <c r="F27" s="38" t="s">
        <v>17</v>
      </c>
      <c r="G27" s="24" t="s">
        <v>12</v>
      </c>
      <c r="H27" s="33" t="s">
        <v>11</v>
      </c>
      <c r="I27" s="35" t="s">
        <v>14</v>
      </c>
      <c r="J27" s="24" t="s">
        <v>12</v>
      </c>
      <c r="K27" s="36" t="s">
        <v>15</v>
      </c>
      <c r="L27" s="33" t="s">
        <v>11</v>
      </c>
      <c r="M27" s="24" t="s">
        <v>12</v>
      </c>
      <c r="N27" s="34" t="s">
        <v>13</v>
      </c>
      <c r="O27" s="37" t="s">
        <v>16</v>
      </c>
      <c r="P27" s="24" t="s">
        <v>12</v>
      </c>
      <c r="Q27" s="33" t="s">
        <v>11</v>
      </c>
      <c r="R27" s="24" t="s">
        <v>12</v>
      </c>
      <c r="S27" s="35" t="s">
        <v>14</v>
      </c>
      <c r="T27" s="23" t="s">
        <v>12</v>
      </c>
      <c r="U27" s="33" t="s">
        <v>11</v>
      </c>
      <c r="V27" s="24" t="s">
        <v>12</v>
      </c>
      <c r="W27" s="33" t="s">
        <v>11</v>
      </c>
      <c r="X27" s="34" t="s">
        <v>13</v>
      </c>
      <c r="Y27" s="24" t="s">
        <v>12</v>
      </c>
      <c r="Z27" s="38" t="s">
        <v>17</v>
      </c>
      <c r="AA27" s="33" t="s">
        <v>11</v>
      </c>
      <c r="AB27" s="24" t="s">
        <v>12</v>
      </c>
      <c r="AC27" s="37" t="s">
        <v>16</v>
      </c>
      <c r="AD27" s="38" t="s">
        <v>17</v>
      </c>
      <c r="AE27" s="24" t="s">
        <v>12</v>
      </c>
      <c r="AF27" s="33" t="s">
        <v>11</v>
      </c>
      <c r="AG27" s="35" t="s">
        <v>14</v>
      </c>
      <c r="AH27" s="24" t="s">
        <v>12</v>
      </c>
      <c r="AI27" s="36" t="s">
        <v>15</v>
      </c>
      <c r="AJ27" s="33" t="s">
        <v>11</v>
      </c>
      <c r="AK27" s="24" t="s">
        <v>12</v>
      </c>
      <c r="AL27" s="34" t="s">
        <v>13</v>
      </c>
      <c r="AM27" s="27" t="s">
        <v>11</v>
      </c>
      <c r="AN27" s="24" t="s">
        <v>12</v>
      </c>
      <c r="AO27" s="33" t="s">
        <v>11</v>
      </c>
      <c r="AP27" s="24" t="s">
        <v>12</v>
      </c>
      <c r="AQ27" s="35" t="s">
        <v>14</v>
      </c>
      <c r="AR27" s="38" t="s">
        <v>17</v>
      </c>
      <c r="AS27" s="33" t="s">
        <v>11</v>
      </c>
      <c r="AT27" s="24" t="s">
        <v>12</v>
      </c>
      <c r="AU27" s="33" t="s">
        <v>11</v>
      </c>
      <c r="AV27" s="34" t="s">
        <v>13</v>
      </c>
      <c r="AW27" s="24" t="s">
        <v>12</v>
      </c>
      <c r="AX27" s="38" t="s">
        <v>17</v>
      </c>
      <c r="AY27" s="33" t="s">
        <v>11</v>
      </c>
      <c r="AZ27" s="24" t="s">
        <v>12</v>
      </c>
      <c r="BA27" s="37" t="s">
        <v>16</v>
      </c>
      <c r="BB27" s="38" t="s">
        <v>17</v>
      </c>
      <c r="BC27" s="24" t="s">
        <v>12</v>
      </c>
      <c r="BD27" s="33" t="s">
        <v>11</v>
      </c>
      <c r="BE27" s="35" t="s">
        <v>14</v>
      </c>
      <c r="BF27" s="24" t="s">
        <v>12</v>
      </c>
      <c r="BG27" s="36" t="s">
        <v>15</v>
      </c>
      <c r="BH27" s="33" t="s">
        <v>11</v>
      </c>
      <c r="BI27" s="24" t="s">
        <v>12</v>
      </c>
    </row>
    <row r="28" spans="1:61" s="19" customFormat="1" ht="15">
      <c r="A28" s="46">
        <v>22</v>
      </c>
      <c r="B28" s="23" t="s">
        <v>12</v>
      </c>
      <c r="C28" s="38" t="s">
        <v>17</v>
      </c>
      <c r="D28" s="33" t="s">
        <v>11</v>
      </c>
      <c r="E28" s="24" t="s">
        <v>12</v>
      </c>
      <c r="F28" s="37" t="s">
        <v>16</v>
      </c>
      <c r="G28" s="38" t="s">
        <v>17</v>
      </c>
      <c r="H28" s="24" t="s">
        <v>12</v>
      </c>
      <c r="I28" s="33" t="s">
        <v>11</v>
      </c>
      <c r="J28" s="28" t="s">
        <v>13</v>
      </c>
      <c r="K28" s="24" t="s">
        <v>12</v>
      </c>
      <c r="L28" s="36" t="s">
        <v>15</v>
      </c>
      <c r="M28" s="33" t="s">
        <v>11</v>
      </c>
      <c r="N28" s="24" t="s">
        <v>12</v>
      </c>
      <c r="O28" s="34" t="s">
        <v>13</v>
      </c>
      <c r="P28" s="37" t="s">
        <v>16</v>
      </c>
      <c r="Q28" s="24" t="s">
        <v>12</v>
      </c>
      <c r="R28" s="33" t="s">
        <v>11</v>
      </c>
      <c r="S28" s="24" t="s">
        <v>12</v>
      </c>
      <c r="T28" s="28" t="s">
        <v>13</v>
      </c>
      <c r="U28" s="36" t="s">
        <v>15</v>
      </c>
      <c r="V28" s="33" t="s">
        <v>11</v>
      </c>
      <c r="W28" s="24" t="s">
        <v>12</v>
      </c>
      <c r="X28" s="33" t="s">
        <v>11</v>
      </c>
      <c r="Y28" s="34" t="s">
        <v>13</v>
      </c>
      <c r="Z28" s="24" t="s">
        <v>12</v>
      </c>
      <c r="AA28" s="38" t="s">
        <v>17</v>
      </c>
      <c r="AB28" s="33" t="s">
        <v>11</v>
      </c>
      <c r="AC28" s="24" t="s">
        <v>12</v>
      </c>
      <c r="AD28" s="37" t="s">
        <v>16</v>
      </c>
      <c r="AE28" s="38" t="s">
        <v>17</v>
      </c>
      <c r="AF28" s="24" t="s">
        <v>12</v>
      </c>
      <c r="AG28" s="33" t="s">
        <v>11</v>
      </c>
      <c r="AH28" s="35" t="s">
        <v>14</v>
      </c>
      <c r="AI28" s="24" t="s">
        <v>12</v>
      </c>
      <c r="AJ28" s="36" t="s">
        <v>15</v>
      </c>
      <c r="AK28" s="33" t="s">
        <v>11</v>
      </c>
      <c r="AL28" s="24" t="s">
        <v>12</v>
      </c>
      <c r="AM28" s="34" t="s">
        <v>13</v>
      </c>
      <c r="AN28" s="37" t="s">
        <v>16</v>
      </c>
      <c r="AO28" s="24" t="s">
        <v>12</v>
      </c>
      <c r="AP28" s="33" t="s">
        <v>11</v>
      </c>
      <c r="AQ28" s="24" t="s">
        <v>12</v>
      </c>
      <c r="AR28" s="28" t="s">
        <v>13</v>
      </c>
      <c r="AS28" s="38" t="s">
        <v>17</v>
      </c>
      <c r="AT28" s="33" t="s">
        <v>11</v>
      </c>
      <c r="AU28" s="24" t="s">
        <v>12</v>
      </c>
      <c r="AV28" s="33" t="s">
        <v>11</v>
      </c>
      <c r="AW28" s="34" t="s">
        <v>13</v>
      </c>
      <c r="AX28" s="24" t="s">
        <v>12</v>
      </c>
      <c r="AY28" s="38" t="s">
        <v>17</v>
      </c>
      <c r="AZ28" s="33" t="s">
        <v>11</v>
      </c>
      <c r="BA28" s="24" t="s">
        <v>12</v>
      </c>
      <c r="BB28" s="37" t="s">
        <v>16</v>
      </c>
      <c r="BC28" s="38" t="s">
        <v>17</v>
      </c>
      <c r="BD28" s="24" t="s">
        <v>12</v>
      </c>
      <c r="BE28" s="33" t="s">
        <v>11</v>
      </c>
      <c r="BF28" s="35" t="s">
        <v>14</v>
      </c>
      <c r="BG28" s="24" t="s">
        <v>12</v>
      </c>
      <c r="BH28" s="36" t="s">
        <v>15</v>
      </c>
      <c r="BI28" s="33" t="s">
        <v>11</v>
      </c>
    </row>
    <row r="29" spans="1:61" s="19" customFormat="1" ht="15">
      <c r="A29" s="46">
        <v>23</v>
      </c>
      <c r="B29" s="28" t="s">
        <v>13</v>
      </c>
      <c r="C29" s="24" t="s">
        <v>12</v>
      </c>
      <c r="D29" s="38" t="s">
        <v>17</v>
      </c>
      <c r="E29" s="33" t="s">
        <v>11</v>
      </c>
      <c r="F29" s="24" t="s">
        <v>12</v>
      </c>
      <c r="G29" s="37" t="s">
        <v>16</v>
      </c>
      <c r="H29" s="38" t="s">
        <v>17</v>
      </c>
      <c r="I29" s="24" t="s">
        <v>12</v>
      </c>
      <c r="J29" s="33" t="s">
        <v>11</v>
      </c>
      <c r="K29" s="35" t="s">
        <v>14</v>
      </c>
      <c r="L29" s="24" t="s">
        <v>12</v>
      </c>
      <c r="M29" s="36" t="s">
        <v>15</v>
      </c>
      <c r="N29" s="33" t="s">
        <v>11</v>
      </c>
      <c r="O29" s="24" t="s">
        <v>12</v>
      </c>
      <c r="P29" s="34" t="s">
        <v>13</v>
      </c>
      <c r="Q29" s="37" t="s">
        <v>16</v>
      </c>
      <c r="R29" s="24" t="s">
        <v>12</v>
      </c>
      <c r="S29" s="33" t="s">
        <v>11</v>
      </c>
      <c r="T29" s="24" t="s">
        <v>12</v>
      </c>
      <c r="U29" s="35" t="s">
        <v>14</v>
      </c>
      <c r="V29" s="38" t="s">
        <v>17</v>
      </c>
      <c r="W29" s="33" t="s">
        <v>11</v>
      </c>
      <c r="X29" s="24" t="s">
        <v>12</v>
      </c>
      <c r="Y29" s="33" t="s">
        <v>11</v>
      </c>
      <c r="Z29" s="34" t="s">
        <v>13</v>
      </c>
      <c r="AA29" s="24" t="s">
        <v>12</v>
      </c>
      <c r="AB29" s="36" t="s">
        <v>15</v>
      </c>
      <c r="AC29" s="33" t="s">
        <v>11</v>
      </c>
      <c r="AD29" s="24" t="s">
        <v>12</v>
      </c>
      <c r="AE29" s="37" t="s">
        <v>16</v>
      </c>
      <c r="AF29" s="38" t="s">
        <v>17</v>
      </c>
      <c r="AG29" s="24" t="s">
        <v>12</v>
      </c>
      <c r="AH29" s="33" t="s">
        <v>11</v>
      </c>
      <c r="AI29" s="35" t="s">
        <v>14</v>
      </c>
      <c r="AJ29" s="24" t="s">
        <v>12</v>
      </c>
      <c r="AK29" s="36" t="s">
        <v>15</v>
      </c>
      <c r="AL29" s="33" t="s">
        <v>11</v>
      </c>
      <c r="AM29" s="24" t="s">
        <v>12</v>
      </c>
      <c r="AN29" s="34" t="s">
        <v>13</v>
      </c>
      <c r="AO29" s="37" t="s">
        <v>16</v>
      </c>
      <c r="AP29" s="24" t="s">
        <v>12</v>
      </c>
      <c r="AQ29" s="33" t="s">
        <v>11</v>
      </c>
      <c r="AR29" s="24" t="s">
        <v>12</v>
      </c>
      <c r="AS29" s="35" t="s">
        <v>14</v>
      </c>
      <c r="AT29" s="36" t="s">
        <v>15</v>
      </c>
      <c r="AU29" s="33" t="s">
        <v>11</v>
      </c>
      <c r="AV29" s="24" t="s">
        <v>12</v>
      </c>
      <c r="AW29" s="33" t="s">
        <v>11</v>
      </c>
      <c r="AX29" s="34" t="s">
        <v>13</v>
      </c>
      <c r="AY29" s="24" t="s">
        <v>12</v>
      </c>
      <c r="AZ29" s="38" t="s">
        <v>17</v>
      </c>
      <c r="BA29" s="33" t="s">
        <v>11</v>
      </c>
      <c r="BB29" s="24" t="s">
        <v>12</v>
      </c>
      <c r="BC29" s="37" t="s">
        <v>16</v>
      </c>
      <c r="BD29" s="38" t="s">
        <v>17</v>
      </c>
      <c r="BE29" s="24" t="s">
        <v>12</v>
      </c>
      <c r="BF29" s="33" t="s">
        <v>11</v>
      </c>
      <c r="BG29" s="35" t="s">
        <v>14</v>
      </c>
      <c r="BH29" s="24" t="s">
        <v>12</v>
      </c>
      <c r="BI29" s="36" t="s">
        <v>15</v>
      </c>
    </row>
    <row r="30" spans="1:61" s="19" customFormat="1" ht="15">
      <c r="A30" s="46">
        <v>24</v>
      </c>
      <c r="B30" s="27" t="s">
        <v>11</v>
      </c>
      <c r="C30" s="34" t="s">
        <v>13</v>
      </c>
      <c r="D30" s="24" t="s">
        <v>12</v>
      </c>
      <c r="E30" s="38" t="s">
        <v>17</v>
      </c>
      <c r="F30" s="33" t="s">
        <v>11</v>
      </c>
      <c r="G30" s="24" t="s">
        <v>12</v>
      </c>
      <c r="H30" s="37" t="s">
        <v>16</v>
      </c>
      <c r="I30" s="38" t="s">
        <v>17</v>
      </c>
      <c r="J30" s="24" t="s">
        <v>12</v>
      </c>
      <c r="K30" s="33" t="s">
        <v>11</v>
      </c>
      <c r="L30" s="35" t="s">
        <v>14</v>
      </c>
      <c r="M30" s="24" t="s">
        <v>12</v>
      </c>
      <c r="N30" s="36" t="s">
        <v>15</v>
      </c>
      <c r="O30" s="33" t="s">
        <v>11</v>
      </c>
      <c r="P30" s="24" t="s">
        <v>12</v>
      </c>
      <c r="Q30" s="34" t="s">
        <v>13</v>
      </c>
      <c r="R30" s="37" t="s">
        <v>16</v>
      </c>
      <c r="S30" s="24" t="s">
        <v>12</v>
      </c>
      <c r="T30" s="33" t="s">
        <v>11</v>
      </c>
      <c r="U30" s="24" t="s">
        <v>12</v>
      </c>
      <c r="V30" s="35" t="s">
        <v>14</v>
      </c>
      <c r="W30" s="38" t="s">
        <v>17</v>
      </c>
      <c r="X30" s="33" t="s">
        <v>11</v>
      </c>
      <c r="Y30" s="24" t="s">
        <v>12</v>
      </c>
      <c r="Z30" s="33" t="s">
        <v>11</v>
      </c>
      <c r="AA30" s="34" t="s">
        <v>13</v>
      </c>
      <c r="AB30" s="24" t="s">
        <v>12</v>
      </c>
      <c r="AC30" s="38" t="s">
        <v>17</v>
      </c>
      <c r="AD30" s="33" t="s">
        <v>11</v>
      </c>
      <c r="AE30" s="24" t="s">
        <v>12</v>
      </c>
      <c r="AF30" s="37" t="s">
        <v>16</v>
      </c>
      <c r="AG30" s="38" t="s">
        <v>17</v>
      </c>
      <c r="AH30" s="24" t="s">
        <v>12</v>
      </c>
      <c r="AI30" s="33" t="s">
        <v>11</v>
      </c>
      <c r="AJ30" s="35" t="s">
        <v>14</v>
      </c>
      <c r="AK30" s="24" t="s">
        <v>12</v>
      </c>
      <c r="AL30" s="36" t="s">
        <v>15</v>
      </c>
      <c r="AM30" s="33" t="s">
        <v>11</v>
      </c>
      <c r="AN30" s="24" t="s">
        <v>12</v>
      </c>
      <c r="AO30" s="34" t="s">
        <v>13</v>
      </c>
      <c r="AP30" s="37" t="s">
        <v>16</v>
      </c>
      <c r="AQ30" s="24" t="s">
        <v>12</v>
      </c>
      <c r="AR30" s="33" t="s">
        <v>11</v>
      </c>
      <c r="AS30" s="24" t="s">
        <v>12</v>
      </c>
      <c r="AT30" s="35" t="s">
        <v>14</v>
      </c>
      <c r="AU30" s="38" t="s">
        <v>17</v>
      </c>
      <c r="AV30" s="33" t="s">
        <v>11</v>
      </c>
      <c r="AW30" s="24" t="s">
        <v>12</v>
      </c>
      <c r="AX30" s="33" t="s">
        <v>11</v>
      </c>
      <c r="AY30" s="34" t="s">
        <v>13</v>
      </c>
      <c r="AZ30" s="24" t="s">
        <v>12</v>
      </c>
      <c r="BA30" s="36" t="s">
        <v>15</v>
      </c>
      <c r="BB30" s="33" t="s">
        <v>11</v>
      </c>
      <c r="BC30" s="24" t="s">
        <v>12</v>
      </c>
      <c r="BD30" s="37" t="s">
        <v>16</v>
      </c>
      <c r="BE30" s="38" t="s">
        <v>17</v>
      </c>
      <c r="BF30" s="24" t="s">
        <v>12</v>
      </c>
      <c r="BG30" s="33" t="s">
        <v>11</v>
      </c>
      <c r="BH30" s="35" t="s">
        <v>14</v>
      </c>
      <c r="BI30" s="24" t="s">
        <v>12</v>
      </c>
    </row>
    <row r="31" spans="2:58" ht="37.5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2:15" ht="15">
      <c r="B32" s="32" t="s">
        <v>39</v>
      </c>
      <c r="C32" s="32" t="s">
        <v>40</v>
      </c>
      <c r="K32" s="17"/>
      <c r="L32" s="17"/>
      <c r="M32" s="18"/>
      <c r="N32" s="18"/>
      <c r="O32" s="17"/>
    </row>
    <row r="33" spans="1:15" ht="15">
      <c r="A33" s="8">
        <v>6</v>
      </c>
      <c r="B33" s="27" t="s">
        <v>11</v>
      </c>
      <c r="C33" s="27">
        <f>COUNTIF(B$7:B$30,"PAN")</f>
        <v>7</v>
      </c>
      <c r="D33">
        <f aca="true" t="shared" si="0" ref="D33:D39">C33-A33</f>
        <v>1</v>
      </c>
      <c r="F33" s="8">
        <v>377</v>
      </c>
      <c r="G33" s="27">
        <f>COUNTIF(B7:BI30,"PAN")</f>
        <v>377</v>
      </c>
      <c r="H33" s="10">
        <f aca="true" t="shared" si="1" ref="H33:H39">G33-F33</f>
        <v>0</v>
      </c>
      <c r="I33" s="39" t="s">
        <v>49</v>
      </c>
      <c r="J33" s="39">
        <f>COUNTIF(B7:BI30,"AUT")</f>
        <v>3</v>
      </c>
      <c r="K33" s="41"/>
      <c r="L33" s="17"/>
      <c r="M33" s="17"/>
      <c r="N33" s="17"/>
      <c r="O33" s="17"/>
    </row>
    <row r="34" spans="1:15" ht="15">
      <c r="A34" s="8">
        <v>8</v>
      </c>
      <c r="B34" s="23" t="s">
        <v>12</v>
      </c>
      <c r="C34" s="23">
        <f>COUNTIF(B$7:B$30,"PRI")</f>
        <v>8</v>
      </c>
      <c r="D34">
        <f t="shared" si="0"/>
        <v>0</v>
      </c>
      <c r="F34" s="8">
        <v>486</v>
      </c>
      <c r="G34" s="23">
        <f>COUNTIF(B7:BI30,"PRI")</f>
        <v>486</v>
      </c>
      <c r="H34" s="10">
        <f t="shared" si="1"/>
        <v>0</v>
      </c>
      <c r="I34" s="31"/>
      <c r="J34" s="31"/>
      <c r="K34" s="42"/>
      <c r="L34" s="17"/>
      <c r="M34" s="17"/>
      <c r="N34" s="17"/>
      <c r="O34" s="17"/>
    </row>
    <row r="35" spans="1:17" ht="15">
      <c r="A35" s="8">
        <v>2</v>
      </c>
      <c r="B35" s="28" t="s">
        <v>13</v>
      </c>
      <c r="C35" s="28">
        <f>COUNTIF(B$7:B$30,"PRD")</f>
        <v>2</v>
      </c>
      <c r="D35">
        <f t="shared" si="0"/>
        <v>0</v>
      </c>
      <c r="F35" s="8">
        <v>138</v>
      </c>
      <c r="G35" s="28">
        <f>COUNTIF(B7:BI30,"PRD")</f>
        <v>138</v>
      </c>
      <c r="H35" s="10">
        <f t="shared" si="1"/>
        <v>0</v>
      </c>
      <c r="I35" s="31"/>
      <c r="J35" s="31"/>
      <c r="K35" s="43"/>
      <c r="L35" s="17"/>
      <c r="M35" s="17"/>
      <c r="N35" s="17"/>
      <c r="O35" s="17"/>
      <c r="Q35" t="s">
        <v>43</v>
      </c>
    </row>
    <row r="36" spans="1:15" ht="15">
      <c r="A36" s="8">
        <v>2</v>
      </c>
      <c r="B36" s="25" t="s">
        <v>14</v>
      </c>
      <c r="C36" s="25">
        <f>COUNTIF(B$7:B$30,"PT")</f>
        <v>2</v>
      </c>
      <c r="D36">
        <f t="shared" si="0"/>
        <v>0</v>
      </c>
      <c r="F36" s="8">
        <v>102</v>
      </c>
      <c r="G36" s="25">
        <f>COUNTIF(B7:BI30,"PT")</f>
        <v>102</v>
      </c>
      <c r="H36" s="10">
        <f t="shared" si="1"/>
        <v>0</v>
      </c>
      <c r="I36" s="31"/>
      <c r="J36" s="31"/>
      <c r="K36" s="44"/>
      <c r="L36" s="17"/>
      <c r="M36" s="17"/>
      <c r="N36" s="17"/>
      <c r="O36" s="17"/>
    </row>
    <row r="37" spans="1:15" ht="15">
      <c r="A37" s="8">
        <v>1</v>
      </c>
      <c r="B37" s="29" t="s">
        <v>15</v>
      </c>
      <c r="C37" s="29">
        <f>COUNTIF(B$7:B$30,"PVEM")</f>
        <v>1</v>
      </c>
      <c r="D37">
        <f t="shared" si="0"/>
        <v>0</v>
      </c>
      <c r="F37" s="8">
        <v>83</v>
      </c>
      <c r="G37" s="29">
        <f>COUNTIF(B7:BI30,"PVEM")</f>
        <v>83</v>
      </c>
      <c r="H37" s="10">
        <f t="shared" si="1"/>
        <v>0</v>
      </c>
      <c r="I37" s="31"/>
      <c r="J37" s="31"/>
      <c r="K37" s="41"/>
      <c r="L37" s="17"/>
      <c r="M37" s="17"/>
      <c r="N37" s="17"/>
      <c r="O37" s="17"/>
    </row>
    <row r="38" spans="1:15" ht="15">
      <c r="A38" s="8">
        <v>2</v>
      </c>
      <c r="B38" s="30" t="s">
        <v>16</v>
      </c>
      <c r="C38" s="30">
        <f>COUNTIF(B$7:B$30,"CONV")</f>
        <v>1</v>
      </c>
      <c r="D38">
        <f t="shared" si="0"/>
        <v>-1</v>
      </c>
      <c r="F38" s="8">
        <v>102</v>
      </c>
      <c r="G38" s="30">
        <f>COUNTIF(B7:BI30,"CONV")</f>
        <v>102</v>
      </c>
      <c r="H38" s="10">
        <f t="shared" si="1"/>
        <v>0</v>
      </c>
      <c r="I38" s="31"/>
      <c r="J38" s="31"/>
      <c r="K38" s="43"/>
      <c r="L38" s="17"/>
      <c r="M38" s="17"/>
      <c r="N38" s="17"/>
      <c r="O38" s="17"/>
    </row>
    <row r="39" spans="1:15" ht="15">
      <c r="A39" s="8">
        <v>2</v>
      </c>
      <c r="B39" s="26" t="s">
        <v>17</v>
      </c>
      <c r="C39" s="26">
        <f>COUNTIF(B$7:B$30,"PNA")</f>
        <v>3</v>
      </c>
      <c r="D39">
        <f t="shared" si="0"/>
        <v>1</v>
      </c>
      <c r="F39" s="8">
        <v>149</v>
      </c>
      <c r="G39" s="26">
        <f>COUNTIF(B7:BI30,"PNA")</f>
        <v>149</v>
      </c>
      <c r="H39" s="10">
        <f t="shared" si="1"/>
        <v>0</v>
      </c>
      <c r="I39" s="31"/>
      <c r="J39" s="31"/>
      <c r="K39" s="43"/>
      <c r="L39" s="17"/>
      <c r="M39" s="17"/>
      <c r="N39" s="17"/>
      <c r="O39" s="17"/>
    </row>
    <row r="40" spans="1:15" ht="15">
      <c r="A40">
        <f>SUM(A33:A39)</f>
        <v>23</v>
      </c>
      <c r="B40" s="19" t="s">
        <v>6</v>
      </c>
      <c r="C40" s="19">
        <f>SUM(C33:C39)</f>
        <v>24</v>
      </c>
      <c r="F40">
        <f>SUM(F33:F39)</f>
        <v>1437</v>
      </c>
      <c r="G40">
        <f>SUM(G33:G39)</f>
        <v>1437</v>
      </c>
      <c r="I40" t="s">
        <v>6</v>
      </c>
      <c r="J40">
        <f>G40+J33</f>
        <v>1440</v>
      </c>
      <c r="K40" s="17"/>
      <c r="L40" s="17"/>
      <c r="M40" s="17"/>
      <c r="N40" s="17"/>
      <c r="O40" s="17"/>
    </row>
    <row r="41" spans="11:15" ht="15">
      <c r="K41" s="17"/>
      <c r="L41" s="17"/>
      <c r="M41" s="17"/>
      <c r="N41" s="17"/>
      <c r="O41" s="17"/>
    </row>
  </sheetData>
  <sheetProtection/>
  <mergeCells count="5">
    <mergeCell ref="AO4:BI4"/>
    <mergeCell ref="A2:AA2"/>
    <mergeCell ref="A4:A6"/>
    <mergeCell ref="B4:L4"/>
    <mergeCell ref="M4:AN4"/>
  </mergeCells>
  <printOptions horizontalCentered="1"/>
  <pageMargins left="0.7480314960629921" right="0.3937007874015748" top="0.3937007874015748" bottom="0.3937007874015748" header="0.31496062992125984" footer="0.31496062992125984"/>
  <pageSetup fitToHeight="1" fitToWidth="1" horizontalDpi="600" verticalDpi="600" orientation="landscape" paperSize="5" scale="35" r:id="rId1"/>
  <colBreaks count="1" manualBreakCount="1">
    <brk id="33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0"/>
  <sheetViews>
    <sheetView view="pageBreakPreview" zoomScale="80" zoomScaleSheetLayoutView="80" zoomScalePageLayoutView="0" workbookViewId="0" topLeftCell="A1">
      <selection activeCell="J36" sqref="J36"/>
    </sheetView>
  </sheetViews>
  <sheetFormatPr defaultColWidth="11.421875" defaultRowHeight="15"/>
  <cols>
    <col min="1" max="1" width="14.28125" style="0" customWidth="1"/>
    <col min="2" max="2" width="3.7109375" style="0" bestFit="1" customWidth="1"/>
    <col min="3" max="62" width="7.7109375" style="0" customWidth="1"/>
    <col min="64" max="65" width="5.7109375" style="0" customWidth="1"/>
  </cols>
  <sheetData>
    <row r="1" spans="1:58" s="7" customFormat="1" ht="23.25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</row>
    <row r="2" spans="1:58" s="7" customFormat="1" ht="23.25">
      <c r="A2" s="91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="7" customFormat="1" ht="15"/>
    <row r="4" spans="1:62" s="7" customFormat="1" ht="15" customHeight="1">
      <c r="A4" s="99" t="s">
        <v>36</v>
      </c>
      <c r="B4" s="100" t="s">
        <v>51</v>
      </c>
      <c r="C4" s="93" t="s">
        <v>46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4" t="s">
        <v>47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0" t="s">
        <v>48</v>
      </c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</row>
    <row r="5" spans="1:62" s="7" customFormat="1" ht="15">
      <c r="A5" s="99"/>
      <c r="B5" s="101"/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37</v>
      </c>
      <c r="I5" s="4" t="s">
        <v>38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37</v>
      </c>
      <c r="P5" s="4" t="s">
        <v>38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37</v>
      </c>
      <c r="W5" s="4" t="s">
        <v>38</v>
      </c>
      <c r="X5" s="4" t="s">
        <v>31</v>
      </c>
      <c r="Y5" s="4" t="s">
        <v>32</v>
      </c>
      <c r="Z5" s="4" t="s">
        <v>33</v>
      </c>
      <c r="AA5" s="4" t="s">
        <v>34</v>
      </c>
      <c r="AB5" s="4" t="s">
        <v>35</v>
      </c>
      <c r="AC5" s="4" t="s">
        <v>37</v>
      </c>
      <c r="AD5" s="4" t="s">
        <v>38</v>
      </c>
      <c r="AE5" s="4" t="s">
        <v>31</v>
      </c>
      <c r="AF5" s="4" t="s">
        <v>32</v>
      </c>
      <c r="AG5" s="4" t="s">
        <v>33</v>
      </c>
      <c r="AH5" s="4" t="s">
        <v>34</v>
      </c>
      <c r="AI5" s="4" t="s">
        <v>35</v>
      </c>
      <c r="AJ5" s="4" t="s">
        <v>37</v>
      </c>
      <c r="AK5" s="4" t="s">
        <v>38</v>
      </c>
      <c r="AL5" s="4" t="s">
        <v>31</v>
      </c>
      <c r="AM5" s="4" t="s">
        <v>32</v>
      </c>
      <c r="AN5" s="4" t="s">
        <v>33</v>
      </c>
      <c r="AO5" s="4" t="s">
        <v>34</v>
      </c>
      <c r="AP5" s="4" t="s">
        <v>35</v>
      </c>
      <c r="AQ5" s="4" t="s">
        <v>37</v>
      </c>
      <c r="AR5" s="4" t="s">
        <v>38</v>
      </c>
      <c r="AS5" s="4" t="s">
        <v>31</v>
      </c>
      <c r="AT5" s="4" t="s">
        <v>32</v>
      </c>
      <c r="AU5" s="4" t="s">
        <v>33</v>
      </c>
      <c r="AV5" s="4" t="s">
        <v>34</v>
      </c>
      <c r="AW5" s="4" t="s">
        <v>35</v>
      </c>
      <c r="AX5" s="4" t="s">
        <v>37</v>
      </c>
      <c r="AY5" s="4" t="s">
        <v>38</v>
      </c>
      <c r="AZ5" s="4" t="s">
        <v>31</v>
      </c>
      <c r="BA5" s="4" t="s">
        <v>32</v>
      </c>
      <c r="BB5" s="4" t="s">
        <v>33</v>
      </c>
      <c r="BC5" s="4" t="s">
        <v>34</v>
      </c>
      <c r="BD5" s="4" t="s">
        <v>35</v>
      </c>
      <c r="BE5" s="4" t="s">
        <v>37</v>
      </c>
      <c r="BF5" s="4" t="s">
        <v>38</v>
      </c>
      <c r="BG5" s="4" t="s">
        <v>31</v>
      </c>
      <c r="BH5" s="4" t="s">
        <v>32</v>
      </c>
      <c r="BI5" s="4" t="s">
        <v>33</v>
      </c>
      <c r="BJ5" s="4" t="s">
        <v>34</v>
      </c>
    </row>
    <row r="6" spans="1:62" s="7" customFormat="1" ht="15">
      <c r="A6" s="99"/>
      <c r="B6" s="102"/>
      <c r="C6" s="20">
        <v>21</v>
      </c>
      <c r="D6" s="20">
        <v>22</v>
      </c>
      <c r="E6" s="20">
        <v>23</v>
      </c>
      <c r="F6" s="20">
        <v>24</v>
      </c>
      <c r="G6" s="20">
        <v>25</v>
      </c>
      <c r="H6" s="20">
        <v>26</v>
      </c>
      <c r="I6" s="20">
        <v>27</v>
      </c>
      <c r="J6" s="20">
        <v>28</v>
      </c>
      <c r="K6" s="20">
        <v>29</v>
      </c>
      <c r="L6" s="20">
        <v>30</v>
      </c>
      <c r="M6" s="20">
        <v>31</v>
      </c>
      <c r="N6" s="20">
        <v>1</v>
      </c>
      <c r="O6" s="20">
        <v>2</v>
      </c>
      <c r="P6" s="20">
        <v>3</v>
      </c>
      <c r="Q6" s="20">
        <v>4</v>
      </c>
      <c r="R6" s="20">
        <v>5</v>
      </c>
      <c r="S6" s="20">
        <v>6</v>
      </c>
      <c r="T6" s="20">
        <v>7</v>
      </c>
      <c r="U6" s="20">
        <v>8</v>
      </c>
      <c r="V6" s="20">
        <v>9</v>
      </c>
      <c r="W6" s="20">
        <v>10</v>
      </c>
      <c r="X6" s="20">
        <v>11</v>
      </c>
      <c r="Y6" s="20">
        <v>12</v>
      </c>
      <c r="Z6" s="20">
        <v>13</v>
      </c>
      <c r="AA6" s="20">
        <v>14</v>
      </c>
      <c r="AB6" s="20">
        <v>15</v>
      </c>
      <c r="AC6" s="20">
        <v>16</v>
      </c>
      <c r="AD6" s="20">
        <v>17</v>
      </c>
      <c r="AE6" s="20">
        <v>18</v>
      </c>
      <c r="AF6" s="20">
        <v>19</v>
      </c>
      <c r="AG6" s="20">
        <v>20</v>
      </c>
      <c r="AH6" s="20">
        <v>21</v>
      </c>
      <c r="AI6" s="20">
        <v>22</v>
      </c>
      <c r="AJ6" s="20">
        <v>23</v>
      </c>
      <c r="AK6" s="20">
        <v>24</v>
      </c>
      <c r="AL6" s="20">
        <v>25</v>
      </c>
      <c r="AM6" s="20">
        <v>26</v>
      </c>
      <c r="AN6" s="20">
        <v>27</v>
      </c>
      <c r="AO6" s="20">
        <v>28</v>
      </c>
      <c r="AP6" s="20">
        <v>1</v>
      </c>
      <c r="AQ6" s="20">
        <v>2</v>
      </c>
      <c r="AR6" s="20">
        <v>3</v>
      </c>
      <c r="AS6" s="20">
        <v>4</v>
      </c>
      <c r="AT6" s="20">
        <v>5</v>
      </c>
      <c r="AU6" s="20">
        <v>6</v>
      </c>
      <c r="AV6" s="20">
        <v>7</v>
      </c>
      <c r="AW6" s="20">
        <v>8</v>
      </c>
      <c r="AX6" s="20">
        <v>9</v>
      </c>
      <c r="AY6" s="20">
        <v>10</v>
      </c>
      <c r="AZ6" s="20">
        <v>11</v>
      </c>
      <c r="BA6" s="20">
        <v>12</v>
      </c>
      <c r="BB6" s="20">
        <v>13</v>
      </c>
      <c r="BC6" s="20">
        <v>14</v>
      </c>
      <c r="BD6" s="20">
        <v>15</v>
      </c>
      <c r="BE6" s="20">
        <v>16</v>
      </c>
      <c r="BF6" s="20">
        <v>17</v>
      </c>
      <c r="BG6" s="20">
        <v>18</v>
      </c>
      <c r="BH6" s="20">
        <v>19</v>
      </c>
      <c r="BI6" s="20">
        <v>20</v>
      </c>
      <c r="BJ6" s="20">
        <v>21</v>
      </c>
    </row>
    <row r="7" spans="1:62" s="19" customFormat="1" ht="25.5" customHeight="1">
      <c r="A7" s="96" t="s">
        <v>61</v>
      </c>
      <c r="B7" s="40"/>
      <c r="C7" s="59" t="s">
        <v>12</v>
      </c>
      <c r="D7" s="60" t="s">
        <v>11</v>
      </c>
      <c r="E7" s="61" t="s">
        <v>13</v>
      </c>
      <c r="F7" s="62" t="s">
        <v>12</v>
      </c>
      <c r="G7" s="63" t="s">
        <v>17</v>
      </c>
      <c r="H7" s="60" t="s">
        <v>11</v>
      </c>
      <c r="I7" s="62" t="s">
        <v>12</v>
      </c>
      <c r="J7" s="64" t="s">
        <v>16</v>
      </c>
      <c r="K7" s="63" t="s">
        <v>17</v>
      </c>
      <c r="L7" s="62" t="s">
        <v>12</v>
      </c>
      <c r="M7" s="60" t="s">
        <v>11</v>
      </c>
      <c r="N7" s="65" t="s">
        <v>14</v>
      </c>
      <c r="O7" s="62" t="s">
        <v>12</v>
      </c>
      <c r="P7" s="66" t="s">
        <v>15</v>
      </c>
      <c r="Q7" s="60" t="s">
        <v>11</v>
      </c>
      <c r="R7" s="62" t="s">
        <v>12</v>
      </c>
      <c r="S7" s="61" t="s">
        <v>13</v>
      </c>
      <c r="T7" s="67" t="s">
        <v>11</v>
      </c>
      <c r="U7" s="62" t="s">
        <v>12</v>
      </c>
      <c r="V7" s="60" t="s">
        <v>11</v>
      </c>
      <c r="W7" s="62" t="s">
        <v>12</v>
      </c>
      <c r="X7" s="65" t="s">
        <v>14</v>
      </c>
      <c r="Y7" s="63" t="s">
        <v>17</v>
      </c>
      <c r="Z7" s="60" t="s">
        <v>11</v>
      </c>
      <c r="AA7" s="62" t="s">
        <v>12</v>
      </c>
      <c r="AB7" s="60" t="s">
        <v>11</v>
      </c>
      <c r="AC7" s="61" t="s">
        <v>13</v>
      </c>
      <c r="AD7" s="62" t="s">
        <v>12</v>
      </c>
      <c r="AE7" s="63" t="s">
        <v>17</v>
      </c>
      <c r="AF7" s="60" t="s">
        <v>11</v>
      </c>
      <c r="AG7" s="62" t="s">
        <v>12</v>
      </c>
      <c r="AH7" s="64" t="s">
        <v>16</v>
      </c>
      <c r="AI7" s="63" t="s">
        <v>17</v>
      </c>
      <c r="AJ7" s="62" t="s">
        <v>12</v>
      </c>
      <c r="AK7" s="60" t="s">
        <v>11</v>
      </c>
      <c r="AL7" s="65" t="s">
        <v>14</v>
      </c>
      <c r="AM7" s="62" t="s">
        <v>12</v>
      </c>
      <c r="AN7" s="66" t="s">
        <v>15</v>
      </c>
      <c r="AO7" s="60" t="s">
        <v>11</v>
      </c>
      <c r="AP7" s="62" t="s">
        <v>12</v>
      </c>
      <c r="AQ7" s="61" t="s">
        <v>13</v>
      </c>
      <c r="AR7" s="67" t="s">
        <v>11</v>
      </c>
      <c r="AS7" s="62" t="s">
        <v>12</v>
      </c>
      <c r="AT7" s="60" t="s">
        <v>11</v>
      </c>
      <c r="AU7" s="62" t="s">
        <v>12</v>
      </c>
      <c r="AV7" s="65" t="s">
        <v>14</v>
      </c>
      <c r="AW7" s="63" t="s">
        <v>17</v>
      </c>
      <c r="AX7" s="60" t="s">
        <v>11</v>
      </c>
      <c r="AY7" s="62" t="s">
        <v>12</v>
      </c>
      <c r="AZ7" s="60" t="s">
        <v>11</v>
      </c>
      <c r="BA7" s="61" t="s">
        <v>13</v>
      </c>
      <c r="BB7" s="62" t="s">
        <v>12</v>
      </c>
      <c r="BC7" s="63" t="s">
        <v>17</v>
      </c>
      <c r="BD7" s="60" t="s">
        <v>11</v>
      </c>
      <c r="BE7" s="62" t="s">
        <v>12</v>
      </c>
      <c r="BF7" s="64" t="s">
        <v>16</v>
      </c>
      <c r="BG7" s="63" t="s">
        <v>17</v>
      </c>
      <c r="BH7" s="62" t="s">
        <v>12</v>
      </c>
      <c r="BI7" s="60" t="s">
        <v>11</v>
      </c>
      <c r="BJ7" s="65" t="s">
        <v>14</v>
      </c>
    </row>
    <row r="8" spans="1:62" s="19" customFormat="1" ht="25.5" customHeight="1">
      <c r="A8" s="97"/>
      <c r="B8" s="40"/>
      <c r="C8" s="67" t="s">
        <v>11</v>
      </c>
      <c r="D8" s="62" t="s">
        <v>12</v>
      </c>
      <c r="E8" s="60" t="s">
        <v>11</v>
      </c>
      <c r="F8" s="61" t="s">
        <v>13</v>
      </c>
      <c r="G8" s="62" t="s">
        <v>12</v>
      </c>
      <c r="H8" s="63" t="s">
        <v>17</v>
      </c>
      <c r="I8" s="60" t="s">
        <v>11</v>
      </c>
      <c r="J8" s="62" t="s">
        <v>12</v>
      </c>
      <c r="K8" s="64" t="s">
        <v>16</v>
      </c>
      <c r="L8" s="63" t="s">
        <v>17</v>
      </c>
      <c r="M8" s="62" t="s">
        <v>12</v>
      </c>
      <c r="N8" s="60" t="s">
        <v>11</v>
      </c>
      <c r="O8" s="65" t="s">
        <v>14</v>
      </c>
      <c r="P8" s="62" t="s">
        <v>12</v>
      </c>
      <c r="Q8" s="66" t="s">
        <v>15</v>
      </c>
      <c r="R8" s="60" t="s">
        <v>11</v>
      </c>
      <c r="S8" s="62" t="s">
        <v>12</v>
      </c>
      <c r="T8" s="61" t="s">
        <v>13</v>
      </c>
      <c r="U8" s="64" t="s">
        <v>16</v>
      </c>
      <c r="V8" s="62" t="s">
        <v>12</v>
      </c>
      <c r="W8" s="60" t="s">
        <v>11</v>
      </c>
      <c r="X8" s="62" t="s">
        <v>12</v>
      </c>
      <c r="Y8" s="68" t="s">
        <v>13</v>
      </c>
      <c r="Z8" s="63" t="s">
        <v>17</v>
      </c>
      <c r="AA8" s="60" t="s">
        <v>11</v>
      </c>
      <c r="AB8" s="62" t="s">
        <v>12</v>
      </c>
      <c r="AC8" s="60" t="s">
        <v>11</v>
      </c>
      <c r="AD8" s="61" t="s">
        <v>13</v>
      </c>
      <c r="AE8" s="62" t="s">
        <v>12</v>
      </c>
      <c r="AF8" s="63" t="s">
        <v>17</v>
      </c>
      <c r="AG8" s="60" t="s">
        <v>11</v>
      </c>
      <c r="AH8" s="62" t="s">
        <v>12</v>
      </c>
      <c r="AI8" s="64" t="s">
        <v>16</v>
      </c>
      <c r="AJ8" s="63" t="s">
        <v>17</v>
      </c>
      <c r="AK8" s="62" t="s">
        <v>12</v>
      </c>
      <c r="AL8" s="60" t="s">
        <v>11</v>
      </c>
      <c r="AM8" s="65" t="s">
        <v>14</v>
      </c>
      <c r="AN8" s="62" t="s">
        <v>12</v>
      </c>
      <c r="AO8" s="66" t="s">
        <v>15</v>
      </c>
      <c r="AP8" s="60" t="s">
        <v>11</v>
      </c>
      <c r="AQ8" s="62" t="s">
        <v>12</v>
      </c>
      <c r="AR8" s="61" t="s">
        <v>13</v>
      </c>
      <c r="AS8" s="64" t="s">
        <v>16</v>
      </c>
      <c r="AT8" s="62" t="s">
        <v>12</v>
      </c>
      <c r="AU8" s="60" t="s">
        <v>11</v>
      </c>
      <c r="AV8" s="62" t="s">
        <v>12</v>
      </c>
      <c r="AW8" s="68" t="s">
        <v>13</v>
      </c>
      <c r="AX8" s="63" t="s">
        <v>17</v>
      </c>
      <c r="AY8" s="60" t="s">
        <v>11</v>
      </c>
      <c r="AZ8" s="62" t="s">
        <v>12</v>
      </c>
      <c r="BA8" s="60" t="s">
        <v>11</v>
      </c>
      <c r="BB8" s="61" t="s">
        <v>13</v>
      </c>
      <c r="BC8" s="62" t="s">
        <v>12</v>
      </c>
      <c r="BD8" s="63" t="s">
        <v>17</v>
      </c>
      <c r="BE8" s="60" t="s">
        <v>11</v>
      </c>
      <c r="BF8" s="62" t="s">
        <v>12</v>
      </c>
      <c r="BG8" s="64" t="s">
        <v>16</v>
      </c>
      <c r="BH8" s="63" t="s">
        <v>17</v>
      </c>
      <c r="BI8" s="62" t="s">
        <v>12</v>
      </c>
      <c r="BJ8" s="60" t="s">
        <v>11</v>
      </c>
    </row>
    <row r="9" spans="1:62" s="19" customFormat="1" ht="25.5" customHeight="1">
      <c r="A9" s="95" t="s">
        <v>50</v>
      </c>
      <c r="B9" s="40"/>
      <c r="C9" s="69" t="s">
        <v>17</v>
      </c>
      <c r="D9" s="60" t="s">
        <v>11</v>
      </c>
      <c r="E9" s="62" t="s">
        <v>12</v>
      </c>
      <c r="F9" s="60" t="s">
        <v>11</v>
      </c>
      <c r="G9" s="61" t="s">
        <v>13</v>
      </c>
      <c r="H9" s="62" t="s">
        <v>12</v>
      </c>
      <c r="I9" s="66" t="s">
        <v>15</v>
      </c>
      <c r="J9" s="60" t="s">
        <v>11</v>
      </c>
      <c r="K9" s="62" t="s">
        <v>12</v>
      </c>
      <c r="L9" s="64" t="s">
        <v>16</v>
      </c>
      <c r="M9" s="63" t="s">
        <v>17</v>
      </c>
      <c r="N9" s="62" t="s">
        <v>12</v>
      </c>
      <c r="O9" s="60" t="s">
        <v>11</v>
      </c>
      <c r="P9" s="65" t="s">
        <v>14</v>
      </c>
      <c r="Q9" s="62" t="s">
        <v>12</v>
      </c>
      <c r="R9" s="66" t="s">
        <v>15</v>
      </c>
      <c r="S9" s="60" t="s">
        <v>11</v>
      </c>
      <c r="T9" s="62" t="s">
        <v>12</v>
      </c>
      <c r="U9" s="61" t="s">
        <v>13</v>
      </c>
      <c r="V9" s="64" t="s">
        <v>16</v>
      </c>
      <c r="W9" s="62" t="s">
        <v>12</v>
      </c>
      <c r="X9" s="60" t="s">
        <v>11</v>
      </c>
      <c r="Y9" s="62" t="s">
        <v>12</v>
      </c>
      <c r="Z9" s="65" t="s">
        <v>14</v>
      </c>
      <c r="AA9" s="66" t="s">
        <v>15</v>
      </c>
      <c r="AB9" s="60" t="s">
        <v>11</v>
      </c>
      <c r="AC9" s="62" t="s">
        <v>12</v>
      </c>
      <c r="AD9" s="60" t="s">
        <v>11</v>
      </c>
      <c r="AE9" s="61" t="s">
        <v>13</v>
      </c>
      <c r="AF9" s="62" t="s">
        <v>12</v>
      </c>
      <c r="AG9" s="63" t="s">
        <v>17</v>
      </c>
      <c r="AH9" s="60" t="s">
        <v>11</v>
      </c>
      <c r="AI9" s="62" t="s">
        <v>12</v>
      </c>
      <c r="AJ9" s="64" t="s">
        <v>16</v>
      </c>
      <c r="AK9" s="63" t="s">
        <v>17</v>
      </c>
      <c r="AL9" s="62" t="s">
        <v>12</v>
      </c>
      <c r="AM9" s="60" t="s">
        <v>11</v>
      </c>
      <c r="AN9" s="65" t="s">
        <v>14</v>
      </c>
      <c r="AO9" s="62" t="s">
        <v>12</v>
      </c>
      <c r="AP9" s="66" t="s">
        <v>15</v>
      </c>
      <c r="AQ9" s="60" t="s">
        <v>11</v>
      </c>
      <c r="AR9" s="62" t="s">
        <v>12</v>
      </c>
      <c r="AS9" s="61" t="s">
        <v>13</v>
      </c>
      <c r="AT9" s="64" t="s">
        <v>16</v>
      </c>
      <c r="AU9" s="62" t="s">
        <v>12</v>
      </c>
      <c r="AV9" s="60" t="s">
        <v>11</v>
      </c>
      <c r="AW9" s="62" t="s">
        <v>12</v>
      </c>
      <c r="AX9" s="65" t="s">
        <v>14</v>
      </c>
      <c r="AY9" s="59" t="s">
        <v>12</v>
      </c>
      <c r="AZ9" s="60" t="s">
        <v>11</v>
      </c>
      <c r="BA9" s="62" t="s">
        <v>12</v>
      </c>
      <c r="BB9" s="60" t="s">
        <v>11</v>
      </c>
      <c r="BC9" s="61" t="s">
        <v>13</v>
      </c>
      <c r="BD9" s="62" t="s">
        <v>12</v>
      </c>
      <c r="BE9" s="63" t="s">
        <v>17</v>
      </c>
      <c r="BF9" s="60" t="s">
        <v>11</v>
      </c>
      <c r="BG9" s="62" t="s">
        <v>12</v>
      </c>
      <c r="BH9" s="64" t="s">
        <v>16</v>
      </c>
      <c r="BI9" s="63" t="s">
        <v>17</v>
      </c>
      <c r="BJ9" s="62" t="s">
        <v>12</v>
      </c>
    </row>
    <row r="10" spans="1:62" s="19" customFormat="1" ht="25.5" customHeight="1">
      <c r="A10" s="95"/>
      <c r="B10" s="40"/>
      <c r="C10" s="70" t="s">
        <v>14</v>
      </c>
      <c r="D10" s="63" t="s">
        <v>17</v>
      </c>
      <c r="E10" s="60" t="s">
        <v>11</v>
      </c>
      <c r="F10" s="62" t="s">
        <v>12</v>
      </c>
      <c r="G10" s="60" t="s">
        <v>11</v>
      </c>
      <c r="H10" s="61" t="s">
        <v>13</v>
      </c>
      <c r="I10" s="62" t="s">
        <v>12</v>
      </c>
      <c r="J10" s="63" t="s">
        <v>17</v>
      </c>
      <c r="K10" s="60" t="s">
        <v>11</v>
      </c>
      <c r="L10" s="62" t="s">
        <v>12</v>
      </c>
      <c r="M10" s="64" t="s">
        <v>16</v>
      </c>
      <c r="N10" s="63" t="s">
        <v>17</v>
      </c>
      <c r="O10" s="62" t="s">
        <v>12</v>
      </c>
      <c r="P10" s="60" t="s">
        <v>11</v>
      </c>
      <c r="Q10" s="65" t="s">
        <v>14</v>
      </c>
      <c r="R10" s="62" t="s">
        <v>12</v>
      </c>
      <c r="S10" s="66" t="s">
        <v>15</v>
      </c>
      <c r="T10" s="60" t="s">
        <v>11</v>
      </c>
      <c r="U10" s="62" t="s">
        <v>12</v>
      </c>
      <c r="V10" s="61" t="s">
        <v>13</v>
      </c>
      <c r="W10" s="64" t="s">
        <v>16</v>
      </c>
      <c r="X10" s="62" t="s">
        <v>12</v>
      </c>
      <c r="Y10" s="60" t="s">
        <v>11</v>
      </c>
      <c r="Z10" s="62" t="s">
        <v>12</v>
      </c>
      <c r="AA10" s="65" t="s">
        <v>14</v>
      </c>
      <c r="AB10" s="63" t="s">
        <v>17</v>
      </c>
      <c r="AC10" s="60" t="s">
        <v>11</v>
      </c>
      <c r="AD10" s="62" t="s">
        <v>12</v>
      </c>
      <c r="AE10" s="60" t="s">
        <v>11</v>
      </c>
      <c r="AF10" s="61" t="s">
        <v>13</v>
      </c>
      <c r="AG10" s="62" t="s">
        <v>12</v>
      </c>
      <c r="AH10" s="66" t="s">
        <v>15</v>
      </c>
      <c r="AI10" s="60" t="s">
        <v>11</v>
      </c>
      <c r="AJ10" s="62" t="s">
        <v>12</v>
      </c>
      <c r="AK10" s="64" t="s">
        <v>16</v>
      </c>
      <c r="AL10" s="63" t="s">
        <v>17</v>
      </c>
      <c r="AM10" s="62" t="s">
        <v>12</v>
      </c>
      <c r="AN10" s="60" t="s">
        <v>11</v>
      </c>
      <c r="AO10" s="65" t="s">
        <v>14</v>
      </c>
      <c r="AP10" s="62" t="s">
        <v>12</v>
      </c>
      <c r="AQ10" s="66" t="s">
        <v>15</v>
      </c>
      <c r="AR10" s="60" t="s">
        <v>11</v>
      </c>
      <c r="AS10" s="62" t="s">
        <v>12</v>
      </c>
      <c r="AT10" s="61" t="s">
        <v>13</v>
      </c>
      <c r="AU10" s="64" t="s">
        <v>16</v>
      </c>
      <c r="AV10" s="62" t="s">
        <v>12</v>
      </c>
      <c r="AW10" s="60" t="s">
        <v>11</v>
      </c>
      <c r="AX10" s="62" t="s">
        <v>12</v>
      </c>
      <c r="AY10" s="65" t="s">
        <v>14</v>
      </c>
      <c r="AZ10" s="66" t="s">
        <v>15</v>
      </c>
      <c r="BA10" s="60" t="s">
        <v>11</v>
      </c>
      <c r="BB10" s="62" t="s">
        <v>12</v>
      </c>
      <c r="BC10" s="60" t="s">
        <v>11</v>
      </c>
      <c r="BD10" s="61" t="s">
        <v>13</v>
      </c>
      <c r="BE10" s="62" t="s">
        <v>12</v>
      </c>
      <c r="BF10" s="63" t="s">
        <v>17</v>
      </c>
      <c r="BG10" s="60" t="s">
        <v>11</v>
      </c>
      <c r="BH10" s="62" t="s">
        <v>12</v>
      </c>
      <c r="BI10" s="64" t="s">
        <v>16</v>
      </c>
      <c r="BJ10" s="63" t="s">
        <v>17</v>
      </c>
    </row>
    <row r="11" spans="1:62" s="19" customFormat="1" ht="25.5" customHeight="1">
      <c r="A11" s="95"/>
      <c r="B11" s="40"/>
      <c r="C11" s="59" t="s">
        <v>12</v>
      </c>
      <c r="D11" s="65" t="s">
        <v>14</v>
      </c>
      <c r="E11" s="71" t="s">
        <v>49</v>
      </c>
      <c r="F11" s="60" t="s">
        <v>11</v>
      </c>
      <c r="G11" s="62" t="s">
        <v>12</v>
      </c>
      <c r="H11" s="60" t="s">
        <v>11</v>
      </c>
      <c r="I11" s="61" t="s">
        <v>13</v>
      </c>
      <c r="J11" s="62" t="s">
        <v>12</v>
      </c>
      <c r="K11" s="63" t="s">
        <v>17</v>
      </c>
      <c r="L11" s="60" t="s">
        <v>11</v>
      </c>
      <c r="M11" s="62" t="s">
        <v>12</v>
      </c>
      <c r="N11" s="64" t="s">
        <v>16</v>
      </c>
      <c r="O11" s="63" t="s">
        <v>17</v>
      </c>
      <c r="P11" s="62" t="s">
        <v>12</v>
      </c>
      <c r="Q11" s="60" t="s">
        <v>11</v>
      </c>
      <c r="R11" s="65" t="s">
        <v>14</v>
      </c>
      <c r="S11" s="62" t="s">
        <v>12</v>
      </c>
      <c r="T11" s="66" t="s">
        <v>15</v>
      </c>
      <c r="U11" s="60" t="s">
        <v>11</v>
      </c>
      <c r="V11" s="62" t="s">
        <v>12</v>
      </c>
      <c r="W11" s="61" t="s">
        <v>13</v>
      </c>
      <c r="X11" s="67" t="s">
        <v>11</v>
      </c>
      <c r="Y11" s="62" t="s">
        <v>12</v>
      </c>
      <c r="Z11" s="60" t="s">
        <v>11</v>
      </c>
      <c r="AA11" s="62" t="s">
        <v>12</v>
      </c>
      <c r="AB11" s="65" t="s">
        <v>14</v>
      </c>
      <c r="AC11" s="63" t="s">
        <v>17</v>
      </c>
      <c r="AD11" s="60" t="s">
        <v>11</v>
      </c>
      <c r="AE11" s="62" t="s">
        <v>12</v>
      </c>
      <c r="AF11" s="60" t="s">
        <v>11</v>
      </c>
      <c r="AG11" s="61" t="s">
        <v>13</v>
      </c>
      <c r="AH11" s="62" t="s">
        <v>12</v>
      </c>
      <c r="AI11" s="63" t="s">
        <v>17</v>
      </c>
      <c r="AJ11" s="60" t="s">
        <v>11</v>
      </c>
      <c r="AK11" s="62" t="s">
        <v>12</v>
      </c>
      <c r="AL11" s="64" t="s">
        <v>16</v>
      </c>
      <c r="AM11" s="63" t="s">
        <v>17</v>
      </c>
      <c r="AN11" s="62" t="s">
        <v>12</v>
      </c>
      <c r="AO11" s="60" t="s">
        <v>11</v>
      </c>
      <c r="AP11" s="65" t="s">
        <v>14</v>
      </c>
      <c r="AQ11" s="62" t="s">
        <v>12</v>
      </c>
      <c r="AR11" s="66" t="s">
        <v>15</v>
      </c>
      <c r="AS11" s="60" t="s">
        <v>11</v>
      </c>
      <c r="AT11" s="62" t="s">
        <v>12</v>
      </c>
      <c r="AU11" s="61" t="s">
        <v>13</v>
      </c>
      <c r="AV11" s="67" t="s">
        <v>11</v>
      </c>
      <c r="AW11" s="62" t="s">
        <v>12</v>
      </c>
      <c r="AX11" s="60" t="s">
        <v>11</v>
      </c>
      <c r="AY11" s="62" t="s">
        <v>12</v>
      </c>
      <c r="AZ11" s="65" t="s">
        <v>14</v>
      </c>
      <c r="BA11" s="63" t="s">
        <v>17</v>
      </c>
      <c r="BB11" s="60" t="s">
        <v>11</v>
      </c>
      <c r="BC11" s="62" t="s">
        <v>12</v>
      </c>
      <c r="BD11" s="60" t="s">
        <v>11</v>
      </c>
      <c r="BE11" s="61" t="s">
        <v>13</v>
      </c>
      <c r="BF11" s="62" t="s">
        <v>12</v>
      </c>
      <c r="BG11" s="66" t="s">
        <v>15</v>
      </c>
      <c r="BH11" s="60" t="s">
        <v>11</v>
      </c>
      <c r="BI11" s="62" t="s">
        <v>12</v>
      </c>
      <c r="BJ11" s="64" t="s">
        <v>16</v>
      </c>
    </row>
    <row r="12" spans="1:62" s="19" customFormat="1" ht="25.5" customHeight="1">
      <c r="A12" s="95" t="s">
        <v>58</v>
      </c>
      <c r="B12" s="40"/>
      <c r="C12" s="67" t="s">
        <v>11</v>
      </c>
      <c r="D12" s="62" t="s">
        <v>12</v>
      </c>
      <c r="E12" s="68" t="s">
        <v>13</v>
      </c>
      <c r="F12" s="63" t="s">
        <v>17</v>
      </c>
      <c r="G12" s="60" t="s">
        <v>11</v>
      </c>
      <c r="H12" s="62" t="s">
        <v>12</v>
      </c>
      <c r="I12" s="60" t="s">
        <v>11</v>
      </c>
      <c r="J12" s="61" t="s">
        <v>13</v>
      </c>
      <c r="K12" s="62" t="s">
        <v>12</v>
      </c>
      <c r="L12" s="63" t="s">
        <v>17</v>
      </c>
      <c r="M12" s="60" t="s">
        <v>11</v>
      </c>
      <c r="N12" s="62" t="s">
        <v>12</v>
      </c>
      <c r="O12" s="64" t="s">
        <v>16</v>
      </c>
      <c r="P12" s="63" t="s">
        <v>17</v>
      </c>
      <c r="Q12" s="62" t="s">
        <v>12</v>
      </c>
      <c r="R12" s="60" t="s">
        <v>11</v>
      </c>
      <c r="S12" s="65" t="s">
        <v>14</v>
      </c>
      <c r="T12" s="62" t="s">
        <v>12</v>
      </c>
      <c r="U12" s="66" t="s">
        <v>15</v>
      </c>
      <c r="V12" s="60" t="s">
        <v>11</v>
      </c>
      <c r="W12" s="62" t="s">
        <v>12</v>
      </c>
      <c r="X12" s="61" t="s">
        <v>13</v>
      </c>
      <c r="Y12" s="64" t="s">
        <v>16</v>
      </c>
      <c r="Z12" s="62" t="s">
        <v>12</v>
      </c>
      <c r="AA12" s="60" t="s">
        <v>11</v>
      </c>
      <c r="AB12" s="62" t="s">
        <v>12</v>
      </c>
      <c r="AC12" s="68" t="s">
        <v>13</v>
      </c>
      <c r="AD12" s="63" t="s">
        <v>17</v>
      </c>
      <c r="AE12" s="60" t="s">
        <v>11</v>
      </c>
      <c r="AF12" s="62" t="s">
        <v>12</v>
      </c>
      <c r="AG12" s="60" t="s">
        <v>11</v>
      </c>
      <c r="AH12" s="61" t="s">
        <v>13</v>
      </c>
      <c r="AI12" s="62" t="s">
        <v>12</v>
      </c>
      <c r="AJ12" s="63" t="s">
        <v>17</v>
      </c>
      <c r="AK12" s="60" t="s">
        <v>11</v>
      </c>
      <c r="AL12" s="62" t="s">
        <v>12</v>
      </c>
      <c r="AM12" s="64" t="s">
        <v>16</v>
      </c>
      <c r="AN12" s="63" t="s">
        <v>17</v>
      </c>
      <c r="AO12" s="62" t="s">
        <v>12</v>
      </c>
      <c r="AP12" s="60" t="s">
        <v>11</v>
      </c>
      <c r="AQ12" s="65" t="s">
        <v>14</v>
      </c>
      <c r="AR12" s="62" t="s">
        <v>12</v>
      </c>
      <c r="AS12" s="66" t="s">
        <v>15</v>
      </c>
      <c r="AT12" s="60" t="s">
        <v>11</v>
      </c>
      <c r="AU12" s="62" t="s">
        <v>12</v>
      </c>
      <c r="AV12" s="61" t="s">
        <v>13</v>
      </c>
      <c r="AW12" s="64" t="s">
        <v>16</v>
      </c>
      <c r="AX12" s="62" t="s">
        <v>12</v>
      </c>
      <c r="AY12" s="60" t="s">
        <v>11</v>
      </c>
      <c r="AZ12" s="62" t="s">
        <v>12</v>
      </c>
      <c r="BA12" s="68" t="s">
        <v>13</v>
      </c>
      <c r="BB12" s="63" t="s">
        <v>17</v>
      </c>
      <c r="BC12" s="60" t="s">
        <v>11</v>
      </c>
      <c r="BD12" s="62" t="s">
        <v>12</v>
      </c>
      <c r="BE12" s="60" t="s">
        <v>11</v>
      </c>
      <c r="BF12" s="61" t="s">
        <v>13</v>
      </c>
      <c r="BG12" s="62" t="s">
        <v>12</v>
      </c>
      <c r="BH12" s="63" t="s">
        <v>17</v>
      </c>
      <c r="BI12" s="60" t="s">
        <v>11</v>
      </c>
      <c r="BJ12" s="62" t="s">
        <v>12</v>
      </c>
    </row>
    <row r="13" spans="1:62" s="19" customFormat="1" ht="25.5" customHeight="1">
      <c r="A13" s="95"/>
      <c r="B13" s="40"/>
      <c r="C13" s="59" t="s">
        <v>12</v>
      </c>
      <c r="D13" s="60" t="s">
        <v>11</v>
      </c>
      <c r="E13" s="62" t="s">
        <v>12</v>
      </c>
      <c r="F13" s="65" t="s">
        <v>14</v>
      </c>
      <c r="G13" s="66" t="s">
        <v>15</v>
      </c>
      <c r="H13" s="60" t="s">
        <v>11</v>
      </c>
      <c r="I13" s="62" t="s">
        <v>12</v>
      </c>
      <c r="J13" s="60" t="s">
        <v>11</v>
      </c>
      <c r="K13" s="61" t="s">
        <v>13</v>
      </c>
      <c r="L13" s="62" t="s">
        <v>12</v>
      </c>
      <c r="M13" s="63" t="s">
        <v>17</v>
      </c>
      <c r="N13" s="60" t="s">
        <v>11</v>
      </c>
      <c r="O13" s="62" t="s">
        <v>12</v>
      </c>
      <c r="P13" s="64" t="s">
        <v>16</v>
      </c>
      <c r="Q13" s="63" t="s">
        <v>17</v>
      </c>
      <c r="R13" s="62" t="s">
        <v>12</v>
      </c>
      <c r="S13" s="60" t="s">
        <v>11</v>
      </c>
      <c r="T13" s="65" t="s">
        <v>14</v>
      </c>
      <c r="U13" s="62" t="s">
        <v>12</v>
      </c>
      <c r="V13" s="66" t="s">
        <v>15</v>
      </c>
      <c r="W13" s="60" t="s">
        <v>11</v>
      </c>
      <c r="X13" s="62" t="s">
        <v>12</v>
      </c>
      <c r="Y13" s="61" t="s">
        <v>13</v>
      </c>
      <c r="Z13" s="64" t="s">
        <v>16</v>
      </c>
      <c r="AA13" s="62" t="s">
        <v>12</v>
      </c>
      <c r="AB13" s="60" t="s">
        <v>11</v>
      </c>
      <c r="AC13" s="62" t="s">
        <v>12</v>
      </c>
      <c r="AD13" s="65" t="s">
        <v>14</v>
      </c>
      <c r="AE13" s="59" t="s">
        <v>12</v>
      </c>
      <c r="AF13" s="60" t="s">
        <v>11</v>
      </c>
      <c r="AG13" s="62" t="s">
        <v>12</v>
      </c>
      <c r="AH13" s="60" t="s">
        <v>11</v>
      </c>
      <c r="AI13" s="61" t="s">
        <v>13</v>
      </c>
      <c r="AJ13" s="62" t="s">
        <v>12</v>
      </c>
      <c r="AK13" s="63" t="s">
        <v>17</v>
      </c>
      <c r="AL13" s="60" t="s">
        <v>11</v>
      </c>
      <c r="AM13" s="62" t="s">
        <v>12</v>
      </c>
      <c r="AN13" s="64" t="s">
        <v>16</v>
      </c>
      <c r="AO13" s="63" t="s">
        <v>17</v>
      </c>
      <c r="AP13" s="62" t="s">
        <v>12</v>
      </c>
      <c r="AQ13" s="60" t="s">
        <v>11</v>
      </c>
      <c r="AR13" s="65" t="s">
        <v>14</v>
      </c>
      <c r="AS13" s="62" t="s">
        <v>12</v>
      </c>
      <c r="AT13" s="66" t="s">
        <v>15</v>
      </c>
      <c r="AU13" s="60" t="s">
        <v>11</v>
      </c>
      <c r="AV13" s="62" t="s">
        <v>12</v>
      </c>
      <c r="AW13" s="61" t="s">
        <v>13</v>
      </c>
      <c r="AX13" s="64" t="s">
        <v>16</v>
      </c>
      <c r="AY13" s="62" t="s">
        <v>12</v>
      </c>
      <c r="AZ13" s="60" t="s">
        <v>11</v>
      </c>
      <c r="BA13" s="62" t="s">
        <v>12</v>
      </c>
      <c r="BB13" s="65" t="s">
        <v>14</v>
      </c>
      <c r="BC13" s="63" t="s">
        <v>17</v>
      </c>
      <c r="BD13" s="60" t="s">
        <v>11</v>
      </c>
      <c r="BE13" s="62" t="s">
        <v>12</v>
      </c>
      <c r="BF13" s="60" t="s">
        <v>11</v>
      </c>
      <c r="BG13" s="61" t="s">
        <v>13</v>
      </c>
      <c r="BH13" s="62" t="s">
        <v>12</v>
      </c>
      <c r="BI13" s="63" t="s">
        <v>17</v>
      </c>
      <c r="BJ13" s="60" t="s">
        <v>11</v>
      </c>
    </row>
    <row r="14" spans="1:62" s="19" customFormat="1" ht="25.5" customHeight="1">
      <c r="A14" s="47" t="s">
        <v>62</v>
      </c>
      <c r="B14" s="40"/>
      <c r="C14" s="67" t="s">
        <v>11</v>
      </c>
      <c r="D14" s="62" t="s">
        <v>12</v>
      </c>
      <c r="E14" s="60" t="s">
        <v>11</v>
      </c>
      <c r="F14" s="62" t="s">
        <v>12</v>
      </c>
      <c r="G14" s="65" t="s">
        <v>14</v>
      </c>
      <c r="H14" s="63" t="s">
        <v>17</v>
      </c>
      <c r="I14" s="60" t="s">
        <v>11</v>
      </c>
      <c r="J14" s="62" t="s">
        <v>12</v>
      </c>
      <c r="K14" s="60" t="s">
        <v>11</v>
      </c>
      <c r="L14" s="61" t="s">
        <v>13</v>
      </c>
      <c r="M14" s="62" t="s">
        <v>12</v>
      </c>
      <c r="N14" s="66" t="s">
        <v>15</v>
      </c>
      <c r="O14" s="60" t="s">
        <v>11</v>
      </c>
      <c r="P14" s="62" t="s">
        <v>12</v>
      </c>
      <c r="Q14" s="64" t="s">
        <v>16</v>
      </c>
      <c r="R14" s="63" t="s">
        <v>17</v>
      </c>
      <c r="S14" s="62" t="s">
        <v>12</v>
      </c>
      <c r="T14" s="60" t="s">
        <v>11</v>
      </c>
      <c r="U14" s="65" t="s">
        <v>14</v>
      </c>
      <c r="V14" s="62" t="s">
        <v>12</v>
      </c>
      <c r="W14" s="66" t="s">
        <v>15</v>
      </c>
      <c r="X14" s="60" t="s">
        <v>11</v>
      </c>
      <c r="Y14" s="62" t="s">
        <v>12</v>
      </c>
      <c r="Z14" s="61" t="s">
        <v>13</v>
      </c>
      <c r="AA14" s="64" t="s">
        <v>16</v>
      </c>
      <c r="AB14" s="62" t="s">
        <v>12</v>
      </c>
      <c r="AC14" s="60" t="s">
        <v>11</v>
      </c>
      <c r="AD14" s="62" t="s">
        <v>12</v>
      </c>
      <c r="AE14" s="65" t="s">
        <v>14</v>
      </c>
      <c r="AF14" s="66" t="s">
        <v>15</v>
      </c>
      <c r="AG14" s="60" t="s">
        <v>11</v>
      </c>
      <c r="AH14" s="62" t="s">
        <v>12</v>
      </c>
      <c r="AI14" s="60" t="s">
        <v>11</v>
      </c>
      <c r="AJ14" s="61" t="s">
        <v>13</v>
      </c>
      <c r="AK14" s="62" t="s">
        <v>12</v>
      </c>
      <c r="AL14" s="63" t="s">
        <v>17</v>
      </c>
      <c r="AM14" s="60" t="s">
        <v>11</v>
      </c>
      <c r="AN14" s="62" t="s">
        <v>12</v>
      </c>
      <c r="AO14" s="64" t="s">
        <v>16</v>
      </c>
      <c r="AP14" s="63" t="s">
        <v>17</v>
      </c>
      <c r="AQ14" s="62" t="s">
        <v>12</v>
      </c>
      <c r="AR14" s="60" t="s">
        <v>11</v>
      </c>
      <c r="AS14" s="65" t="s">
        <v>14</v>
      </c>
      <c r="AT14" s="62" t="s">
        <v>12</v>
      </c>
      <c r="AU14" s="66" t="s">
        <v>15</v>
      </c>
      <c r="AV14" s="60" t="s">
        <v>11</v>
      </c>
      <c r="AW14" s="62" t="s">
        <v>12</v>
      </c>
      <c r="AX14" s="61" t="s">
        <v>13</v>
      </c>
      <c r="AY14" s="64" t="s">
        <v>16</v>
      </c>
      <c r="AZ14" s="62" t="s">
        <v>12</v>
      </c>
      <c r="BA14" s="60" t="s">
        <v>11</v>
      </c>
      <c r="BB14" s="62" t="s">
        <v>12</v>
      </c>
      <c r="BC14" s="65" t="s">
        <v>14</v>
      </c>
      <c r="BD14" s="63" t="s">
        <v>17</v>
      </c>
      <c r="BE14" s="60" t="s">
        <v>11</v>
      </c>
      <c r="BF14" s="62" t="s">
        <v>12</v>
      </c>
      <c r="BG14" s="60" t="s">
        <v>11</v>
      </c>
      <c r="BH14" s="61" t="s">
        <v>13</v>
      </c>
      <c r="BI14" s="62" t="s">
        <v>12</v>
      </c>
      <c r="BJ14" s="63" t="s">
        <v>17</v>
      </c>
    </row>
    <row r="15" spans="1:62" s="19" customFormat="1" ht="25.5" customHeight="1">
      <c r="A15" s="95" t="s">
        <v>52</v>
      </c>
      <c r="B15" s="40"/>
      <c r="C15" s="68" t="s">
        <v>13</v>
      </c>
      <c r="D15" s="64" t="s">
        <v>16</v>
      </c>
      <c r="E15" s="62" t="s">
        <v>12</v>
      </c>
      <c r="F15" s="60" t="s">
        <v>11</v>
      </c>
      <c r="G15" s="62" t="s">
        <v>12</v>
      </c>
      <c r="H15" s="65" t="s">
        <v>14</v>
      </c>
      <c r="I15" s="63" t="s">
        <v>17</v>
      </c>
      <c r="J15" s="60" t="s">
        <v>11</v>
      </c>
      <c r="K15" s="62" t="s">
        <v>12</v>
      </c>
      <c r="L15" s="60" t="s">
        <v>11</v>
      </c>
      <c r="M15" s="61" t="s">
        <v>13</v>
      </c>
      <c r="N15" s="62" t="s">
        <v>12</v>
      </c>
      <c r="O15" s="63" t="s">
        <v>17</v>
      </c>
      <c r="P15" s="60" t="s">
        <v>11</v>
      </c>
      <c r="Q15" s="62" t="s">
        <v>12</v>
      </c>
      <c r="R15" s="64" t="s">
        <v>16</v>
      </c>
      <c r="S15" s="63" t="s">
        <v>17</v>
      </c>
      <c r="T15" s="62" t="s">
        <v>12</v>
      </c>
      <c r="U15" s="60" t="s">
        <v>11</v>
      </c>
      <c r="V15" s="65" t="s">
        <v>14</v>
      </c>
      <c r="W15" s="62" t="s">
        <v>12</v>
      </c>
      <c r="X15" s="66" t="s">
        <v>15</v>
      </c>
      <c r="Y15" s="60" t="s">
        <v>11</v>
      </c>
      <c r="Z15" s="62" t="s">
        <v>12</v>
      </c>
      <c r="AA15" s="61" t="s">
        <v>13</v>
      </c>
      <c r="AB15" s="67" t="s">
        <v>11</v>
      </c>
      <c r="AC15" s="62" t="s">
        <v>12</v>
      </c>
      <c r="AD15" s="60" t="s">
        <v>11</v>
      </c>
      <c r="AE15" s="62" t="s">
        <v>12</v>
      </c>
      <c r="AF15" s="65" t="s">
        <v>14</v>
      </c>
      <c r="AG15" s="63" t="s">
        <v>17</v>
      </c>
      <c r="AH15" s="60" t="s">
        <v>11</v>
      </c>
      <c r="AI15" s="62" t="s">
        <v>12</v>
      </c>
      <c r="AJ15" s="60" t="s">
        <v>11</v>
      </c>
      <c r="AK15" s="61" t="s">
        <v>13</v>
      </c>
      <c r="AL15" s="62" t="s">
        <v>12</v>
      </c>
      <c r="AM15" s="66" t="s">
        <v>15</v>
      </c>
      <c r="AN15" s="60" t="s">
        <v>11</v>
      </c>
      <c r="AO15" s="62" t="s">
        <v>12</v>
      </c>
      <c r="AP15" s="64" t="s">
        <v>16</v>
      </c>
      <c r="AQ15" s="63" t="s">
        <v>17</v>
      </c>
      <c r="AR15" s="62" t="s">
        <v>12</v>
      </c>
      <c r="AS15" s="60" t="s">
        <v>11</v>
      </c>
      <c r="AT15" s="65" t="s">
        <v>14</v>
      </c>
      <c r="AU15" s="62" t="s">
        <v>12</v>
      </c>
      <c r="AV15" s="66" t="s">
        <v>15</v>
      </c>
      <c r="AW15" s="60" t="s">
        <v>11</v>
      </c>
      <c r="AX15" s="62" t="s">
        <v>12</v>
      </c>
      <c r="AY15" s="61" t="s">
        <v>13</v>
      </c>
      <c r="AZ15" s="67" t="s">
        <v>11</v>
      </c>
      <c r="BA15" s="62" t="s">
        <v>12</v>
      </c>
      <c r="BB15" s="60" t="s">
        <v>11</v>
      </c>
      <c r="BC15" s="62" t="s">
        <v>12</v>
      </c>
      <c r="BD15" s="65" t="s">
        <v>14</v>
      </c>
      <c r="BE15" s="66" t="s">
        <v>15</v>
      </c>
      <c r="BF15" s="60" t="s">
        <v>11</v>
      </c>
      <c r="BG15" s="62" t="s">
        <v>12</v>
      </c>
      <c r="BH15" s="60" t="s">
        <v>11</v>
      </c>
      <c r="BI15" s="61" t="s">
        <v>13</v>
      </c>
      <c r="BJ15" s="62" t="s">
        <v>12</v>
      </c>
    </row>
    <row r="16" spans="1:62" s="19" customFormat="1" ht="25.5" customHeight="1">
      <c r="A16" s="95"/>
      <c r="B16" s="40"/>
      <c r="C16" s="59" t="s">
        <v>12</v>
      </c>
      <c r="D16" s="61" t="s">
        <v>13</v>
      </c>
      <c r="E16" s="64" t="s">
        <v>16</v>
      </c>
      <c r="F16" s="62" t="s">
        <v>12</v>
      </c>
      <c r="G16" s="60" t="s">
        <v>11</v>
      </c>
      <c r="H16" s="62" t="s">
        <v>12</v>
      </c>
      <c r="I16" s="68" t="s">
        <v>13</v>
      </c>
      <c r="J16" s="71" t="s">
        <v>49</v>
      </c>
      <c r="K16" s="60" t="s">
        <v>11</v>
      </c>
      <c r="L16" s="62" t="s">
        <v>12</v>
      </c>
      <c r="M16" s="60" t="s">
        <v>11</v>
      </c>
      <c r="N16" s="61" t="s">
        <v>13</v>
      </c>
      <c r="O16" s="62" t="s">
        <v>12</v>
      </c>
      <c r="P16" s="63" t="s">
        <v>17</v>
      </c>
      <c r="Q16" s="60" t="s">
        <v>11</v>
      </c>
      <c r="R16" s="62" t="s">
        <v>12</v>
      </c>
      <c r="S16" s="64" t="s">
        <v>16</v>
      </c>
      <c r="T16" s="63" t="s">
        <v>17</v>
      </c>
      <c r="U16" s="62" t="s">
        <v>12</v>
      </c>
      <c r="V16" s="60" t="s">
        <v>11</v>
      </c>
      <c r="W16" s="65" t="s">
        <v>14</v>
      </c>
      <c r="X16" s="62" t="s">
        <v>12</v>
      </c>
      <c r="Y16" s="66" t="s">
        <v>15</v>
      </c>
      <c r="Z16" s="60" t="s">
        <v>11</v>
      </c>
      <c r="AA16" s="62" t="s">
        <v>12</v>
      </c>
      <c r="AB16" s="61" t="s">
        <v>13</v>
      </c>
      <c r="AC16" s="64" t="s">
        <v>16</v>
      </c>
      <c r="AD16" s="62" t="s">
        <v>12</v>
      </c>
      <c r="AE16" s="60" t="s">
        <v>11</v>
      </c>
      <c r="AF16" s="62" t="s">
        <v>12</v>
      </c>
      <c r="AG16" s="68" t="s">
        <v>13</v>
      </c>
      <c r="AH16" s="63" t="s">
        <v>17</v>
      </c>
      <c r="AI16" s="60" t="s">
        <v>11</v>
      </c>
      <c r="AJ16" s="62" t="s">
        <v>12</v>
      </c>
      <c r="AK16" s="60" t="s">
        <v>11</v>
      </c>
      <c r="AL16" s="61" t="s">
        <v>13</v>
      </c>
      <c r="AM16" s="62" t="s">
        <v>12</v>
      </c>
      <c r="AN16" s="63" t="s">
        <v>17</v>
      </c>
      <c r="AO16" s="60" t="s">
        <v>11</v>
      </c>
      <c r="AP16" s="62" t="s">
        <v>12</v>
      </c>
      <c r="AQ16" s="64" t="s">
        <v>16</v>
      </c>
      <c r="AR16" s="63" t="s">
        <v>17</v>
      </c>
      <c r="AS16" s="62" t="s">
        <v>12</v>
      </c>
      <c r="AT16" s="60" t="s">
        <v>11</v>
      </c>
      <c r="AU16" s="65" t="s">
        <v>14</v>
      </c>
      <c r="AV16" s="62" t="s">
        <v>12</v>
      </c>
      <c r="AW16" s="66" t="s">
        <v>15</v>
      </c>
      <c r="AX16" s="60" t="s">
        <v>11</v>
      </c>
      <c r="AY16" s="62" t="s">
        <v>12</v>
      </c>
      <c r="AZ16" s="61" t="s">
        <v>13</v>
      </c>
      <c r="BA16" s="64" t="s">
        <v>16</v>
      </c>
      <c r="BB16" s="62" t="s">
        <v>12</v>
      </c>
      <c r="BC16" s="60" t="s">
        <v>11</v>
      </c>
      <c r="BD16" s="62" t="s">
        <v>12</v>
      </c>
      <c r="BE16" s="68" t="s">
        <v>13</v>
      </c>
      <c r="BF16" s="63" t="s">
        <v>17</v>
      </c>
      <c r="BG16" s="60" t="s">
        <v>11</v>
      </c>
      <c r="BH16" s="62" t="s">
        <v>12</v>
      </c>
      <c r="BI16" s="60" t="s">
        <v>11</v>
      </c>
      <c r="BJ16" s="61" t="s">
        <v>13</v>
      </c>
    </row>
    <row r="17" spans="1:62" s="19" customFormat="1" ht="25.5" customHeight="1">
      <c r="A17" s="95" t="s">
        <v>53</v>
      </c>
      <c r="B17" s="40"/>
      <c r="C17" s="67" t="s">
        <v>11</v>
      </c>
      <c r="D17" s="62" t="s">
        <v>12</v>
      </c>
      <c r="E17" s="61" t="s">
        <v>13</v>
      </c>
      <c r="F17" s="64" t="s">
        <v>16</v>
      </c>
      <c r="G17" s="62" t="s">
        <v>12</v>
      </c>
      <c r="H17" s="60" t="s">
        <v>11</v>
      </c>
      <c r="I17" s="62" t="s">
        <v>12</v>
      </c>
      <c r="J17" s="65" t="s">
        <v>14</v>
      </c>
      <c r="K17" s="59" t="s">
        <v>12</v>
      </c>
      <c r="L17" s="60" t="s">
        <v>11</v>
      </c>
      <c r="M17" s="62" t="s">
        <v>12</v>
      </c>
      <c r="N17" s="60" t="s">
        <v>11</v>
      </c>
      <c r="O17" s="61" t="s">
        <v>13</v>
      </c>
      <c r="P17" s="62" t="s">
        <v>12</v>
      </c>
      <c r="Q17" s="63" t="s">
        <v>17</v>
      </c>
      <c r="R17" s="60" t="s">
        <v>11</v>
      </c>
      <c r="S17" s="62" t="s">
        <v>12</v>
      </c>
      <c r="T17" s="64" t="s">
        <v>16</v>
      </c>
      <c r="U17" s="63" t="s">
        <v>17</v>
      </c>
      <c r="V17" s="62" t="s">
        <v>12</v>
      </c>
      <c r="W17" s="60" t="s">
        <v>11</v>
      </c>
      <c r="X17" s="65" t="s">
        <v>14</v>
      </c>
      <c r="Y17" s="62" t="s">
        <v>12</v>
      </c>
      <c r="Z17" s="66" t="s">
        <v>15</v>
      </c>
      <c r="AA17" s="60" t="s">
        <v>11</v>
      </c>
      <c r="AB17" s="62" t="s">
        <v>12</v>
      </c>
      <c r="AC17" s="61" t="s">
        <v>13</v>
      </c>
      <c r="AD17" s="64" t="s">
        <v>16</v>
      </c>
      <c r="AE17" s="62" t="s">
        <v>12</v>
      </c>
      <c r="AF17" s="60" t="s">
        <v>11</v>
      </c>
      <c r="AG17" s="62" t="s">
        <v>12</v>
      </c>
      <c r="AH17" s="65" t="s">
        <v>14</v>
      </c>
      <c r="AI17" s="63" t="s">
        <v>17</v>
      </c>
      <c r="AJ17" s="60" t="s">
        <v>11</v>
      </c>
      <c r="AK17" s="62" t="s">
        <v>12</v>
      </c>
      <c r="AL17" s="60" t="s">
        <v>11</v>
      </c>
      <c r="AM17" s="61" t="s">
        <v>13</v>
      </c>
      <c r="AN17" s="62" t="s">
        <v>12</v>
      </c>
      <c r="AO17" s="63" t="s">
        <v>17</v>
      </c>
      <c r="AP17" s="60" t="s">
        <v>11</v>
      </c>
      <c r="AQ17" s="62" t="s">
        <v>12</v>
      </c>
      <c r="AR17" s="64" t="s">
        <v>16</v>
      </c>
      <c r="AS17" s="63" t="s">
        <v>17</v>
      </c>
      <c r="AT17" s="62" t="s">
        <v>12</v>
      </c>
      <c r="AU17" s="60" t="s">
        <v>11</v>
      </c>
      <c r="AV17" s="65" t="s">
        <v>14</v>
      </c>
      <c r="AW17" s="62" t="s">
        <v>12</v>
      </c>
      <c r="AX17" s="66" t="s">
        <v>15</v>
      </c>
      <c r="AY17" s="60" t="s">
        <v>11</v>
      </c>
      <c r="AZ17" s="62" t="s">
        <v>12</v>
      </c>
      <c r="BA17" s="61" t="s">
        <v>13</v>
      </c>
      <c r="BB17" s="64" t="s">
        <v>16</v>
      </c>
      <c r="BC17" s="62" t="s">
        <v>12</v>
      </c>
      <c r="BD17" s="60" t="s">
        <v>11</v>
      </c>
      <c r="BE17" s="62" t="s">
        <v>12</v>
      </c>
      <c r="BF17" s="65" t="s">
        <v>14</v>
      </c>
      <c r="BG17" s="63" t="s">
        <v>17</v>
      </c>
      <c r="BH17" s="60" t="s">
        <v>11</v>
      </c>
      <c r="BI17" s="62" t="s">
        <v>12</v>
      </c>
      <c r="BJ17" s="60" t="s">
        <v>11</v>
      </c>
    </row>
    <row r="18" spans="1:62" s="19" customFormat="1" ht="25.5" customHeight="1">
      <c r="A18" s="95"/>
      <c r="B18" s="40"/>
      <c r="C18" s="72" t="s">
        <v>15</v>
      </c>
      <c r="D18" s="60" t="s">
        <v>11</v>
      </c>
      <c r="E18" s="62" t="s">
        <v>12</v>
      </c>
      <c r="F18" s="61" t="s">
        <v>13</v>
      </c>
      <c r="G18" s="67" t="s">
        <v>11</v>
      </c>
      <c r="H18" s="62" t="s">
        <v>12</v>
      </c>
      <c r="I18" s="60" t="s">
        <v>11</v>
      </c>
      <c r="J18" s="62" t="s">
        <v>12</v>
      </c>
      <c r="K18" s="65" t="s">
        <v>14</v>
      </c>
      <c r="L18" s="66" t="s">
        <v>15</v>
      </c>
      <c r="M18" s="60" t="s">
        <v>11</v>
      </c>
      <c r="N18" s="62" t="s">
        <v>12</v>
      </c>
      <c r="O18" s="60" t="s">
        <v>11</v>
      </c>
      <c r="P18" s="61" t="s">
        <v>13</v>
      </c>
      <c r="Q18" s="62" t="s">
        <v>12</v>
      </c>
      <c r="R18" s="63" t="s">
        <v>17</v>
      </c>
      <c r="S18" s="60" t="s">
        <v>11</v>
      </c>
      <c r="T18" s="62" t="s">
        <v>12</v>
      </c>
      <c r="U18" s="64" t="s">
        <v>16</v>
      </c>
      <c r="V18" s="63" t="s">
        <v>17</v>
      </c>
      <c r="W18" s="62" t="s">
        <v>12</v>
      </c>
      <c r="X18" s="60" t="s">
        <v>11</v>
      </c>
      <c r="Y18" s="65" t="s">
        <v>14</v>
      </c>
      <c r="Z18" s="62" t="s">
        <v>12</v>
      </c>
      <c r="AA18" s="66" t="s">
        <v>15</v>
      </c>
      <c r="AB18" s="60" t="s">
        <v>11</v>
      </c>
      <c r="AC18" s="62" t="s">
        <v>12</v>
      </c>
      <c r="AD18" s="61" t="s">
        <v>13</v>
      </c>
      <c r="AE18" s="64" t="s">
        <v>16</v>
      </c>
      <c r="AF18" s="62" t="s">
        <v>12</v>
      </c>
      <c r="AG18" s="60" t="s">
        <v>11</v>
      </c>
      <c r="AH18" s="62" t="s">
        <v>12</v>
      </c>
      <c r="AI18" s="65" t="s">
        <v>14</v>
      </c>
      <c r="AJ18" s="63" t="s">
        <v>17</v>
      </c>
      <c r="AK18" s="60" t="s">
        <v>11</v>
      </c>
      <c r="AL18" s="62" t="s">
        <v>12</v>
      </c>
      <c r="AM18" s="60" t="s">
        <v>11</v>
      </c>
      <c r="AN18" s="61" t="s">
        <v>13</v>
      </c>
      <c r="AO18" s="62" t="s">
        <v>12</v>
      </c>
      <c r="AP18" s="63" t="s">
        <v>17</v>
      </c>
      <c r="AQ18" s="60" t="s">
        <v>11</v>
      </c>
      <c r="AR18" s="62" t="s">
        <v>12</v>
      </c>
      <c r="AS18" s="64" t="s">
        <v>16</v>
      </c>
      <c r="AT18" s="63" t="s">
        <v>17</v>
      </c>
      <c r="AU18" s="62" t="s">
        <v>12</v>
      </c>
      <c r="AV18" s="60" t="s">
        <v>11</v>
      </c>
      <c r="AW18" s="65" t="s">
        <v>14</v>
      </c>
      <c r="AX18" s="62" t="s">
        <v>12</v>
      </c>
      <c r="AY18" s="66" t="s">
        <v>15</v>
      </c>
      <c r="AZ18" s="60" t="s">
        <v>11</v>
      </c>
      <c r="BA18" s="62" t="s">
        <v>12</v>
      </c>
      <c r="BB18" s="61" t="s">
        <v>13</v>
      </c>
      <c r="BC18" s="64" t="s">
        <v>16</v>
      </c>
      <c r="BD18" s="62" t="s">
        <v>12</v>
      </c>
      <c r="BE18" s="60" t="s">
        <v>11</v>
      </c>
      <c r="BF18" s="62" t="s">
        <v>12</v>
      </c>
      <c r="BG18" s="65" t="s">
        <v>14</v>
      </c>
      <c r="BH18" s="63" t="s">
        <v>17</v>
      </c>
      <c r="BI18" s="60" t="s">
        <v>11</v>
      </c>
      <c r="BJ18" s="62" t="s">
        <v>12</v>
      </c>
    </row>
    <row r="19" spans="1:62" s="19" customFormat="1" ht="25.5" customHeight="1">
      <c r="A19" s="95"/>
      <c r="B19" s="40"/>
      <c r="C19" s="59" t="s">
        <v>12</v>
      </c>
      <c r="D19" s="66" t="s">
        <v>15</v>
      </c>
      <c r="E19" s="60" t="s">
        <v>11</v>
      </c>
      <c r="F19" s="62" t="s">
        <v>12</v>
      </c>
      <c r="G19" s="61" t="s">
        <v>13</v>
      </c>
      <c r="H19" s="64" t="s">
        <v>16</v>
      </c>
      <c r="I19" s="62" t="s">
        <v>12</v>
      </c>
      <c r="J19" s="60" t="s">
        <v>11</v>
      </c>
      <c r="K19" s="62" t="s">
        <v>12</v>
      </c>
      <c r="L19" s="65" t="s">
        <v>14</v>
      </c>
      <c r="M19" s="63" t="s">
        <v>17</v>
      </c>
      <c r="N19" s="60" t="s">
        <v>11</v>
      </c>
      <c r="O19" s="62" t="s">
        <v>12</v>
      </c>
      <c r="P19" s="60" t="s">
        <v>11</v>
      </c>
      <c r="Q19" s="61" t="s">
        <v>13</v>
      </c>
      <c r="R19" s="62" t="s">
        <v>12</v>
      </c>
      <c r="S19" s="66" t="s">
        <v>15</v>
      </c>
      <c r="T19" s="60" t="s">
        <v>11</v>
      </c>
      <c r="U19" s="62" t="s">
        <v>12</v>
      </c>
      <c r="V19" s="64" t="s">
        <v>16</v>
      </c>
      <c r="W19" s="63" t="s">
        <v>17</v>
      </c>
      <c r="X19" s="62" t="s">
        <v>12</v>
      </c>
      <c r="Y19" s="60" t="s">
        <v>11</v>
      </c>
      <c r="Z19" s="65" t="s">
        <v>14</v>
      </c>
      <c r="AA19" s="62" t="s">
        <v>12</v>
      </c>
      <c r="AB19" s="66" t="s">
        <v>15</v>
      </c>
      <c r="AC19" s="60" t="s">
        <v>11</v>
      </c>
      <c r="AD19" s="62" t="s">
        <v>12</v>
      </c>
      <c r="AE19" s="61" t="s">
        <v>13</v>
      </c>
      <c r="AF19" s="67" t="s">
        <v>11</v>
      </c>
      <c r="AG19" s="62" t="s">
        <v>12</v>
      </c>
      <c r="AH19" s="60" t="s">
        <v>11</v>
      </c>
      <c r="AI19" s="62" t="s">
        <v>12</v>
      </c>
      <c r="AJ19" s="65" t="s">
        <v>14</v>
      </c>
      <c r="AK19" s="66" t="s">
        <v>15</v>
      </c>
      <c r="AL19" s="60" t="s">
        <v>11</v>
      </c>
      <c r="AM19" s="62" t="s">
        <v>12</v>
      </c>
      <c r="AN19" s="60" t="s">
        <v>11</v>
      </c>
      <c r="AO19" s="61" t="s">
        <v>13</v>
      </c>
      <c r="AP19" s="62" t="s">
        <v>12</v>
      </c>
      <c r="AQ19" s="63" t="s">
        <v>17</v>
      </c>
      <c r="AR19" s="60" t="s">
        <v>11</v>
      </c>
      <c r="AS19" s="62" t="s">
        <v>12</v>
      </c>
      <c r="AT19" s="64" t="s">
        <v>16</v>
      </c>
      <c r="AU19" s="63" t="s">
        <v>17</v>
      </c>
      <c r="AV19" s="62" t="s">
        <v>12</v>
      </c>
      <c r="AW19" s="60" t="s">
        <v>11</v>
      </c>
      <c r="AX19" s="65" t="s">
        <v>14</v>
      </c>
      <c r="AY19" s="62" t="s">
        <v>12</v>
      </c>
      <c r="AZ19" s="66" t="s">
        <v>15</v>
      </c>
      <c r="BA19" s="60" t="s">
        <v>11</v>
      </c>
      <c r="BB19" s="62" t="s">
        <v>12</v>
      </c>
      <c r="BC19" s="61" t="s">
        <v>13</v>
      </c>
      <c r="BD19" s="67" t="s">
        <v>11</v>
      </c>
      <c r="BE19" s="62" t="s">
        <v>12</v>
      </c>
      <c r="BF19" s="60" t="s">
        <v>11</v>
      </c>
      <c r="BG19" s="62" t="s">
        <v>12</v>
      </c>
      <c r="BH19" s="65" t="s">
        <v>14</v>
      </c>
      <c r="BI19" s="59" t="s">
        <v>12</v>
      </c>
      <c r="BJ19" s="60" t="s">
        <v>11</v>
      </c>
    </row>
    <row r="20" spans="1:62" s="19" customFormat="1" ht="25.5" customHeight="1">
      <c r="A20" s="95" t="s">
        <v>54</v>
      </c>
      <c r="B20" s="40"/>
      <c r="C20" s="70" t="s">
        <v>14</v>
      </c>
      <c r="D20" s="62" t="s">
        <v>12</v>
      </c>
      <c r="E20" s="66" t="s">
        <v>15</v>
      </c>
      <c r="F20" s="60" t="s">
        <v>11</v>
      </c>
      <c r="G20" s="62" t="s">
        <v>12</v>
      </c>
      <c r="H20" s="61" t="s">
        <v>13</v>
      </c>
      <c r="I20" s="64" t="s">
        <v>16</v>
      </c>
      <c r="J20" s="62" t="s">
        <v>12</v>
      </c>
      <c r="K20" s="60" t="s">
        <v>11</v>
      </c>
      <c r="L20" s="62" t="s">
        <v>12</v>
      </c>
      <c r="M20" s="68" t="s">
        <v>13</v>
      </c>
      <c r="N20" s="63" t="s">
        <v>17</v>
      </c>
      <c r="O20" s="60" t="s">
        <v>11</v>
      </c>
      <c r="P20" s="62" t="s">
        <v>12</v>
      </c>
      <c r="Q20" s="60" t="s">
        <v>11</v>
      </c>
      <c r="R20" s="61" t="s">
        <v>13</v>
      </c>
      <c r="S20" s="62" t="s">
        <v>12</v>
      </c>
      <c r="T20" s="63" t="s">
        <v>17</v>
      </c>
      <c r="U20" s="60" t="s">
        <v>11</v>
      </c>
      <c r="V20" s="62" t="s">
        <v>12</v>
      </c>
      <c r="W20" s="67" t="s">
        <v>11</v>
      </c>
      <c r="X20" s="63" t="s">
        <v>17</v>
      </c>
      <c r="Y20" s="62" t="s">
        <v>12</v>
      </c>
      <c r="Z20" s="60" t="s">
        <v>11</v>
      </c>
      <c r="AA20" s="65" t="s">
        <v>14</v>
      </c>
      <c r="AB20" s="62" t="s">
        <v>12</v>
      </c>
      <c r="AC20" s="66" t="s">
        <v>15</v>
      </c>
      <c r="AD20" s="60" t="s">
        <v>11</v>
      </c>
      <c r="AE20" s="62" t="s">
        <v>12</v>
      </c>
      <c r="AF20" s="61" t="s">
        <v>13</v>
      </c>
      <c r="AG20" s="64" t="s">
        <v>16</v>
      </c>
      <c r="AH20" s="62" t="s">
        <v>12</v>
      </c>
      <c r="AI20" s="60" t="s">
        <v>11</v>
      </c>
      <c r="AJ20" s="62" t="s">
        <v>12</v>
      </c>
      <c r="AK20" s="68" t="s">
        <v>13</v>
      </c>
      <c r="AL20" s="63" t="s">
        <v>17</v>
      </c>
      <c r="AM20" s="60" t="s">
        <v>11</v>
      </c>
      <c r="AN20" s="62" t="s">
        <v>12</v>
      </c>
      <c r="AO20" s="60" t="s">
        <v>11</v>
      </c>
      <c r="AP20" s="61" t="s">
        <v>13</v>
      </c>
      <c r="AQ20" s="62" t="s">
        <v>12</v>
      </c>
      <c r="AR20" s="66" t="s">
        <v>15</v>
      </c>
      <c r="AS20" s="60" t="s">
        <v>11</v>
      </c>
      <c r="AT20" s="62" t="s">
        <v>12</v>
      </c>
      <c r="AU20" s="64" t="s">
        <v>16</v>
      </c>
      <c r="AV20" s="63" t="s">
        <v>17</v>
      </c>
      <c r="AW20" s="62" t="s">
        <v>12</v>
      </c>
      <c r="AX20" s="60" t="s">
        <v>11</v>
      </c>
      <c r="AY20" s="68" t="s">
        <v>13</v>
      </c>
      <c r="AZ20" s="62" t="s">
        <v>12</v>
      </c>
      <c r="BA20" s="66" t="s">
        <v>15</v>
      </c>
      <c r="BB20" s="60" t="s">
        <v>11</v>
      </c>
      <c r="BC20" s="62" t="s">
        <v>12</v>
      </c>
      <c r="BD20" s="61" t="s">
        <v>13</v>
      </c>
      <c r="BE20" s="64" t="s">
        <v>16</v>
      </c>
      <c r="BF20" s="62" t="s">
        <v>12</v>
      </c>
      <c r="BG20" s="60" t="s">
        <v>11</v>
      </c>
      <c r="BH20" s="62" t="s">
        <v>12</v>
      </c>
      <c r="BI20" s="68" t="s">
        <v>13</v>
      </c>
      <c r="BJ20" s="66" t="s">
        <v>15</v>
      </c>
    </row>
    <row r="21" spans="1:62" s="19" customFormat="1" ht="25.5" customHeight="1">
      <c r="A21" s="95"/>
      <c r="B21" s="40"/>
      <c r="C21" s="67" t="s">
        <v>11</v>
      </c>
      <c r="D21" s="65" t="s">
        <v>14</v>
      </c>
      <c r="E21" s="62" t="s">
        <v>12</v>
      </c>
      <c r="F21" s="66" t="s">
        <v>15</v>
      </c>
      <c r="G21" s="60" t="s">
        <v>11</v>
      </c>
      <c r="H21" s="62" t="s">
        <v>12</v>
      </c>
      <c r="I21" s="61" t="s">
        <v>13</v>
      </c>
      <c r="J21" s="64" t="s">
        <v>16</v>
      </c>
      <c r="K21" s="62" t="s">
        <v>12</v>
      </c>
      <c r="L21" s="60" t="s">
        <v>11</v>
      </c>
      <c r="M21" s="62" t="s">
        <v>12</v>
      </c>
      <c r="N21" s="65" t="s">
        <v>14</v>
      </c>
      <c r="O21" s="63" t="s">
        <v>17</v>
      </c>
      <c r="P21" s="60" t="s">
        <v>11</v>
      </c>
      <c r="Q21" s="62" t="s">
        <v>12</v>
      </c>
      <c r="R21" s="60" t="s">
        <v>11</v>
      </c>
      <c r="S21" s="61" t="s">
        <v>13</v>
      </c>
      <c r="T21" s="62" t="s">
        <v>12</v>
      </c>
      <c r="U21" s="63" t="s">
        <v>17</v>
      </c>
      <c r="V21" s="60" t="s">
        <v>11</v>
      </c>
      <c r="W21" s="62" t="s">
        <v>12</v>
      </c>
      <c r="X21" s="64" t="s">
        <v>16</v>
      </c>
      <c r="Y21" s="63" t="s">
        <v>17</v>
      </c>
      <c r="Z21" s="62" t="s">
        <v>12</v>
      </c>
      <c r="AA21" s="60" t="s">
        <v>11</v>
      </c>
      <c r="AB21" s="65" t="s">
        <v>14</v>
      </c>
      <c r="AC21" s="62" t="s">
        <v>12</v>
      </c>
      <c r="AD21" s="66" t="s">
        <v>15</v>
      </c>
      <c r="AE21" s="60" t="s">
        <v>11</v>
      </c>
      <c r="AF21" s="62" t="s">
        <v>12</v>
      </c>
      <c r="AG21" s="61" t="s">
        <v>13</v>
      </c>
      <c r="AH21" s="64" t="s">
        <v>16</v>
      </c>
      <c r="AI21" s="62" t="s">
        <v>12</v>
      </c>
      <c r="AJ21" s="60" t="s">
        <v>11</v>
      </c>
      <c r="AK21" s="62" t="s">
        <v>12</v>
      </c>
      <c r="AL21" s="65" t="s">
        <v>14</v>
      </c>
      <c r="AM21" s="63" t="s">
        <v>17</v>
      </c>
      <c r="AN21" s="60" t="s">
        <v>11</v>
      </c>
      <c r="AO21" s="62" t="s">
        <v>12</v>
      </c>
      <c r="AP21" s="60" t="s">
        <v>11</v>
      </c>
      <c r="AQ21" s="61" t="s">
        <v>13</v>
      </c>
      <c r="AR21" s="62" t="s">
        <v>12</v>
      </c>
      <c r="AS21" s="63" t="s">
        <v>17</v>
      </c>
      <c r="AT21" s="60" t="s">
        <v>11</v>
      </c>
      <c r="AU21" s="62" t="s">
        <v>12</v>
      </c>
      <c r="AV21" s="64" t="s">
        <v>16</v>
      </c>
      <c r="AW21" s="63" t="s">
        <v>17</v>
      </c>
      <c r="AX21" s="62" t="s">
        <v>12</v>
      </c>
      <c r="AY21" s="60" t="s">
        <v>11</v>
      </c>
      <c r="AZ21" s="65" t="s">
        <v>14</v>
      </c>
      <c r="BA21" s="62" t="s">
        <v>12</v>
      </c>
      <c r="BB21" s="66" t="s">
        <v>15</v>
      </c>
      <c r="BC21" s="60" t="s">
        <v>11</v>
      </c>
      <c r="BD21" s="62" t="s">
        <v>12</v>
      </c>
      <c r="BE21" s="61" t="s">
        <v>13</v>
      </c>
      <c r="BF21" s="64" t="s">
        <v>16</v>
      </c>
      <c r="BG21" s="62" t="s">
        <v>12</v>
      </c>
      <c r="BH21" s="60" t="s">
        <v>11</v>
      </c>
      <c r="BI21" s="62" t="s">
        <v>12</v>
      </c>
      <c r="BJ21" s="65" t="s">
        <v>14</v>
      </c>
    </row>
    <row r="22" spans="1:62" s="19" customFormat="1" ht="25.5" customHeight="1">
      <c r="A22" s="47" t="s">
        <v>63</v>
      </c>
      <c r="B22" s="40"/>
      <c r="C22" s="59" t="s">
        <v>12</v>
      </c>
      <c r="D22" s="60" t="s">
        <v>11</v>
      </c>
      <c r="E22" s="65" t="s">
        <v>14</v>
      </c>
      <c r="F22" s="62" t="s">
        <v>12</v>
      </c>
      <c r="G22" s="66" t="s">
        <v>15</v>
      </c>
      <c r="H22" s="60" t="s">
        <v>11</v>
      </c>
      <c r="I22" s="62" t="s">
        <v>12</v>
      </c>
      <c r="J22" s="61" t="s">
        <v>13</v>
      </c>
      <c r="K22" s="67" t="s">
        <v>11</v>
      </c>
      <c r="L22" s="62" t="s">
        <v>12</v>
      </c>
      <c r="M22" s="60" t="s">
        <v>11</v>
      </c>
      <c r="N22" s="62" t="s">
        <v>12</v>
      </c>
      <c r="O22" s="65" t="s">
        <v>14</v>
      </c>
      <c r="P22" s="63" t="s">
        <v>17</v>
      </c>
      <c r="Q22" s="60" t="s">
        <v>11</v>
      </c>
      <c r="R22" s="62" t="s">
        <v>12</v>
      </c>
      <c r="S22" s="60" t="s">
        <v>11</v>
      </c>
      <c r="T22" s="61" t="s">
        <v>13</v>
      </c>
      <c r="U22" s="62" t="s">
        <v>12</v>
      </c>
      <c r="V22" s="63" t="s">
        <v>17</v>
      </c>
      <c r="W22" s="60" t="s">
        <v>11</v>
      </c>
      <c r="X22" s="62" t="s">
        <v>12</v>
      </c>
      <c r="Y22" s="64" t="s">
        <v>16</v>
      </c>
      <c r="Z22" s="63" t="s">
        <v>17</v>
      </c>
      <c r="AA22" s="62" t="s">
        <v>12</v>
      </c>
      <c r="AB22" s="60" t="s">
        <v>11</v>
      </c>
      <c r="AC22" s="65" t="s">
        <v>14</v>
      </c>
      <c r="AD22" s="62" t="s">
        <v>12</v>
      </c>
      <c r="AE22" s="66" t="s">
        <v>15</v>
      </c>
      <c r="AF22" s="60" t="s">
        <v>11</v>
      </c>
      <c r="AG22" s="62" t="s">
        <v>12</v>
      </c>
      <c r="AH22" s="61" t="s">
        <v>13</v>
      </c>
      <c r="AI22" s="64" t="s">
        <v>16</v>
      </c>
      <c r="AJ22" s="62" t="s">
        <v>12</v>
      </c>
      <c r="AK22" s="60" t="s">
        <v>11</v>
      </c>
      <c r="AL22" s="62" t="s">
        <v>12</v>
      </c>
      <c r="AM22" s="65" t="s">
        <v>14</v>
      </c>
      <c r="AN22" s="63" t="s">
        <v>17</v>
      </c>
      <c r="AO22" s="60" t="s">
        <v>11</v>
      </c>
      <c r="AP22" s="62" t="s">
        <v>12</v>
      </c>
      <c r="AQ22" s="60" t="s">
        <v>11</v>
      </c>
      <c r="AR22" s="61" t="s">
        <v>13</v>
      </c>
      <c r="AS22" s="62" t="s">
        <v>12</v>
      </c>
      <c r="AT22" s="63" t="s">
        <v>17</v>
      </c>
      <c r="AU22" s="60" t="s">
        <v>11</v>
      </c>
      <c r="AV22" s="62" t="s">
        <v>12</v>
      </c>
      <c r="AW22" s="64" t="s">
        <v>16</v>
      </c>
      <c r="AX22" s="63" t="s">
        <v>17</v>
      </c>
      <c r="AY22" s="62" t="s">
        <v>12</v>
      </c>
      <c r="AZ22" s="60" t="s">
        <v>11</v>
      </c>
      <c r="BA22" s="65" t="s">
        <v>14</v>
      </c>
      <c r="BB22" s="62" t="s">
        <v>12</v>
      </c>
      <c r="BC22" s="66" t="s">
        <v>15</v>
      </c>
      <c r="BD22" s="60" t="s">
        <v>11</v>
      </c>
      <c r="BE22" s="62" t="s">
        <v>12</v>
      </c>
      <c r="BF22" s="61" t="s">
        <v>13</v>
      </c>
      <c r="BG22" s="64" t="s">
        <v>16</v>
      </c>
      <c r="BH22" s="62" t="s">
        <v>12</v>
      </c>
      <c r="BI22" s="60" t="s">
        <v>11</v>
      </c>
      <c r="BJ22" s="62" t="s">
        <v>12</v>
      </c>
    </row>
    <row r="23" spans="1:62" s="19" customFormat="1" ht="25.5" customHeight="1">
      <c r="A23" s="95" t="s">
        <v>64</v>
      </c>
      <c r="B23" s="40"/>
      <c r="C23" s="69" t="s">
        <v>17</v>
      </c>
      <c r="D23" s="62" t="s">
        <v>12</v>
      </c>
      <c r="E23" s="60" t="s">
        <v>11</v>
      </c>
      <c r="F23" s="65" t="s">
        <v>14</v>
      </c>
      <c r="G23" s="62" t="s">
        <v>12</v>
      </c>
      <c r="H23" s="66" t="s">
        <v>15</v>
      </c>
      <c r="I23" s="60" t="s">
        <v>11</v>
      </c>
      <c r="J23" s="62" t="s">
        <v>12</v>
      </c>
      <c r="K23" s="61" t="s">
        <v>13</v>
      </c>
      <c r="L23" s="64" t="s">
        <v>16</v>
      </c>
      <c r="M23" s="62" t="s">
        <v>12</v>
      </c>
      <c r="N23" s="60" t="s">
        <v>11</v>
      </c>
      <c r="O23" s="62" t="s">
        <v>12</v>
      </c>
      <c r="P23" s="65" t="s">
        <v>14</v>
      </c>
      <c r="Q23" s="66" t="s">
        <v>15</v>
      </c>
      <c r="R23" s="60" t="s">
        <v>11</v>
      </c>
      <c r="S23" s="62" t="s">
        <v>12</v>
      </c>
      <c r="T23" s="60" t="s">
        <v>11</v>
      </c>
      <c r="U23" s="61" t="s">
        <v>13</v>
      </c>
      <c r="V23" s="62" t="s">
        <v>12</v>
      </c>
      <c r="W23" s="63" t="s">
        <v>17</v>
      </c>
      <c r="X23" s="60" t="s">
        <v>11</v>
      </c>
      <c r="Y23" s="62" t="s">
        <v>12</v>
      </c>
      <c r="Z23" s="64" t="s">
        <v>16</v>
      </c>
      <c r="AA23" s="63" t="s">
        <v>17</v>
      </c>
      <c r="AB23" s="62" t="s">
        <v>12</v>
      </c>
      <c r="AC23" s="60" t="s">
        <v>11</v>
      </c>
      <c r="AD23" s="65" t="s">
        <v>14</v>
      </c>
      <c r="AE23" s="62" t="s">
        <v>12</v>
      </c>
      <c r="AF23" s="66" t="s">
        <v>15</v>
      </c>
      <c r="AG23" s="60" t="s">
        <v>11</v>
      </c>
      <c r="AH23" s="62" t="s">
        <v>12</v>
      </c>
      <c r="AI23" s="61" t="s">
        <v>13</v>
      </c>
      <c r="AJ23" s="67" t="s">
        <v>11</v>
      </c>
      <c r="AK23" s="62" t="s">
        <v>12</v>
      </c>
      <c r="AL23" s="60" t="s">
        <v>11</v>
      </c>
      <c r="AM23" s="62" t="s">
        <v>12</v>
      </c>
      <c r="AN23" s="65" t="s">
        <v>14</v>
      </c>
      <c r="AO23" s="59" t="s">
        <v>12</v>
      </c>
      <c r="AP23" s="60" t="s">
        <v>11</v>
      </c>
      <c r="AQ23" s="62" t="s">
        <v>12</v>
      </c>
      <c r="AR23" s="60" t="s">
        <v>11</v>
      </c>
      <c r="AS23" s="61" t="s">
        <v>13</v>
      </c>
      <c r="AT23" s="62" t="s">
        <v>12</v>
      </c>
      <c r="AU23" s="63" t="s">
        <v>17</v>
      </c>
      <c r="AV23" s="60" t="s">
        <v>11</v>
      </c>
      <c r="AW23" s="62" t="s">
        <v>12</v>
      </c>
      <c r="AX23" s="64" t="s">
        <v>16</v>
      </c>
      <c r="AY23" s="63" t="s">
        <v>17</v>
      </c>
      <c r="AZ23" s="62" t="s">
        <v>12</v>
      </c>
      <c r="BA23" s="60" t="s">
        <v>11</v>
      </c>
      <c r="BB23" s="65" t="s">
        <v>14</v>
      </c>
      <c r="BC23" s="62" t="s">
        <v>12</v>
      </c>
      <c r="BD23" s="66" t="s">
        <v>15</v>
      </c>
      <c r="BE23" s="60" t="s">
        <v>11</v>
      </c>
      <c r="BF23" s="62" t="s">
        <v>12</v>
      </c>
      <c r="BG23" s="61" t="s">
        <v>13</v>
      </c>
      <c r="BH23" s="67" t="s">
        <v>11</v>
      </c>
      <c r="BI23" s="62" t="s">
        <v>12</v>
      </c>
      <c r="BJ23" s="60" t="s">
        <v>11</v>
      </c>
    </row>
    <row r="24" spans="1:62" s="19" customFormat="1" ht="25.5" customHeight="1">
      <c r="A24" s="95"/>
      <c r="B24" s="40"/>
      <c r="C24" s="73" t="s">
        <v>16</v>
      </c>
      <c r="D24" s="63" t="s">
        <v>17</v>
      </c>
      <c r="E24" s="62" t="s">
        <v>12</v>
      </c>
      <c r="F24" s="60" t="s">
        <v>11</v>
      </c>
      <c r="G24" s="65" t="s">
        <v>14</v>
      </c>
      <c r="H24" s="62" t="s">
        <v>12</v>
      </c>
      <c r="I24" s="66" t="s">
        <v>15</v>
      </c>
      <c r="J24" s="60" t="s">
        <v>11</v>
      </c>
      <c r="K24" s="62" t="s">
        <v>12</v>
      </c>
      <c r="L24" s="61" t="s">
        <v>13</v>
      </c>
      <c r="M24" s="71" t="s">
        <v>49</v>
      </c>
      <c r="N24" s="62" t="s">
        <v>12</v>
      </c>
      <c r="O24" s="60" t="s">
        <v>11</v>
      </c>
      <c r="P24" s="62" t="s">
        <v>12</v>
      </c>
      <c r="Q24" s="68" t="s">
        <v>13</v>
      </c>
      <c r="R24" s="63" t="s">
        <v>17</v>
      </c>
      <c r="S24" s="60" t="s">
        <v>11</v>
      </c>
      <c r="T24" s="62" t="s">
        <v>12</v>
      </c>
      <c r="U24" s="60" t="s">
        <v>11</v>
      </c>
      <c r="V24" s="61" t="s">
        <v>13</v>
      </c>
      <c r="W24" s="62" t="s">
        <v>12</v>
      </c>
      <c r="X24" s="66" t="s">
        <v>15</v>
      </c>
      <c r="Y24" s="60" t="s">
        <v>11</v>
      </c>
      <c r="Z24" s="62" t="s">
        <v>12</v>
      </c>
      <c r="AA24" s="64" t="s">
        <v>16</v>
      </c>
      <c r="AB24" s="63" t="s">
        <v>17</v>
      </c>
      <c r="AC24" s="62" t="s">
        <v>12</v>
      </c>
      <c r="AD24" s="60" t="s">
        <v>11</v>
      </c>
      <c r="AE24" s="68" t="s">
        <v>13</v>
      </c>
      <c r="AF24" s="62" t="s">
        <v>12</v>
      </c>
      <c r="AG24" s="66" t="s">
        <v>15</v>
      </c>
      <c r="AH24" s="60" t="s">
        <v>11</v>
      </c>
      <c r="AI24" s="62" t="s">
        <v>12</v>
      </c>
      <c r="AJ24" s="61" t="s">
        <v>13</v>
      </c>
      <c r="AK24" s="64" t="s">
        <v>16</v>
      </c>
      <c r="AL24" s="62" t="s">
        <v>12</v>
      </c>
      <c r="AM24" s="60" t="s">
        <v>11</v>
      </c>
      <c r="AN24" s="62" t="s">
        <v>12</v>
      </c>
      <c r="AO24" s="68" t="s">
        <v>13</v>
      </c>
      <c r="AP24" s="66" t="s">
        <v>15</v>
      </c>
      <c r="AQ24" s="60" t="s">
        <v>11</v>
      </c>
      <c r="AR24" s="62" t="s">
        <v>12</v>
      </c>
      <c r="AS24" s="60" t="s">
        <v>11</v>
      </c>
      <c r="AT24" s="61" t="s">
        <v>13</v>
      </c>
      <c r="AU24" s="62" t="s">
        <v>12</v>
      </c>
      <c r="AV24" s="63" t="s">
        <v>17</v>
      </c>
      <c r="AW24" s="60" t="s">
        <v>11</v>
      </c>
      <c r="AX24" s="62" t="s">
        <v>12</v>
      </c>
      <c r="AY24" s="64" t="s">
        <v>16</v>
      </c>
      <c r="AZ24" s="63" t="s">
        <v>17</v>
      </c>
      <c r="BA24" s="62" t="s">
        <v>12</v>
      </c>
      <c r="BB24" s="60" t="s">
        <v>11</v>
      </c>
      <c r="BC24" s="65" t="s">
        <v>14</v>
      </c>
      <c r="BD24" s="62" t="s">
        <v>12</v>
      </c>
      <c r="BE24" s="66" t="s">
        <v>15</v>
      </c>
      <c r="BF24" s="60" t="s">
        <v>11</v>
      </c>
      <c r="BG24" s="62" t="s">
        <v>12</v>
      </c>
      <c r="BH24" s="61" t="s">
        <v>13</v>
      </c>
      <c r="BI24" s="64" t="s">
        <v>16</v>
      </c>
      <c r="BJ24" s="62" t="s">
        <v>12</v>
      </c>
    </row>
    <row r="25" spans="1:62" s="19" customFormat="1" ht="25.5" customHeight="1">
      <c r="A25" s="95" t="s">
        <v>55</v>
      </c>
      <c r="B25" s="40"/>
      <c r="C25" s="59" t="s">
        <v>12</v>
      </c>
      <c r="D25" s="64" t="s">
        <v>16</v>
      </c>
      <c r="E25" s="63" t="s">
        <v>17</v>
      </c>
      <c r="F25" s="62" t="s">
        <v>12</v>
      </c>
      <c r="G25" s="60" t="s">
        <v>11</v>
      </c>
      <c r="H25" s="65" t="s">
        <v>14</v>
      </c>
      <c r="I25" s="62" t="s">
        <v>12</v>
      </c>
      <c r="J25" s="66" t="s">
        <v>15</v>
      </c>
      <c r="K25" s="60" t="s">
        <v>11</v>
      </c>
      <c r="L25" s="62" t="s">
        <v>12</v>
      </c>
      <c r="M25" s="61" t="s">
        <v>13</v>
      </c>
      <c r="N25" s="64" t="s">
        <v>16</v>
      </c>
      <c r="O25" s="62" t="s">
        <v>12</v>
      </c>
      <c r="P25" s="60" t="s">
        <v>11</v>
      </c>
      <c r="Q25" s="62" t="s">
        <v>12</v>
      </c>
      <c r="R25" s="65" t="s">
        <v>14</v>
      </c>
      <c r="S25" s="63" t="s">
        <v>17</v>
      </c>
      <c r="T25" s="60" t="s">
        <v>11</v>
      </c>
      <c r="U25" s="62" t="s">
        <v>12</v>
      </c>
      <c r="V25" s="60" t="s">
        <v>11</v>
      </c>
      <c r="W25" s="61" t="s">
        <v>13</v>
      </c>
      <c r="X25" s="62" t="s">
        <v>12</v>
      </c>
      <c r="Y25" s="63" t="s">
        <v>17</v>
      </c>
      <c r="Z25" s="60" t="s">
        <v>11</v>
      </c>
      <c r="AA25" s="62" t="s">
        <v>12</v>
      </c>
      <c r="AB25" s="64" t="s">
        <v>16</v>
      </c>
      <c r="AC25" s="63" t="s">
        <v>17</v>
      </c>
      <c r="AD25" s="62" t="s">
        <v>12</v>
      </c>
      <c r="AE25" s="60" t="s">
        <v>11</v>
      </c>
      <c r="AF25" s="65" t="s">
        <v>14</v>
      </c>
      <c r="AG25" s="62" t="s">
        <v>12</v>
      </c>
      <c r="AH25" s="66" t="s">
        <v>15</v>
      </c>
      <c r="AI25" s="60" t="s">
        <v>11</v>
      </c>
      <c r="AJ25" s="62" t="s">
        <v>12</v>
      </c>
      <c r="AK25" s="61" t="s">
        <v>13</v>
      </c>
      <c r="AL25" s="64" t="s">
        <v>16</v>
      </c>
      <c r="AM25" s="62" t="s">
        <v>12</v>
      </c>
      <c r="AN25" s="60" t="s">
        <v>11</v>
      </c>
      <c r="AO25" s="62" t="s">
        <v>12</v>
      </c>
      <c r="AP25" s="65" t="s">
        <v>14</v>
      </c>
      <c r="AQ25" s="63" t="s">
        <v>17</v>
      </c>
      <c r="AR25" s="60" t="s">
        <v>11</v>
      </c>
      <c r="AS25" s="62" t="s">
        <v>12</v>
      </c>
      <c r="AT25" s="60" t="s">
        <v>11</v>
      </c>
      <c r="AU25" s="61" t="s">
        <v>13</v>
      </c>
      <c r="AV25" s="62" t="s">
        <v>12</v>
      </c>
      <c r="AW25" s="66" t="s">
        <v>15</v>
      </c>
      <c r="AX25" s="60" t="s">
        <v>11</v>
      </c>
      <c r="AY25" s="62" t="s">
        <v>12</v>
      </c>
      <c r="AZ25" s="64" t="s">
        <v>16</v>
      </c>
      <c r="BA25" s="63" t="s">
        <v>17</v>
      </c>
      <c r="BB25" s="62" t="s">
        <v>12</v>
      </c>
      <c r="BC25" s="60" t="s">
        <v>11</v>
      </c>
      <c r="BD25" s="65" t="s">
        <v>14</v>
      </c>
      <c r="BE25" s="62" t="s">
        <v>12</v>
      </c>
      <c r="BF25" s="66" t="s">
        <v>15</v>
      </c>
      <c r="BG25" s="60" t="s">
        <v>11</v>
      </c>
      <c r="BH25" s="62" t="s">
        <v>12</v>
      </c>
      <c r="BI25" s="61" t="s">
        <v>13</v>
      </c>
      <c r="BJ25" s="64" t="s">
        <v>16</v>
      </c>
    </row>
    <row r="26" spans="1:62" s="19" customFormat="1" ht="25.5" customHeight="1">
      <c r="A26" s="95"/>
      <c r="B26" s="40"/>
      <c r="C26" s="67" t="s">
        <v>11</v>
      </c>
      <c r="D26" s="62" t="s">
        <v>12</v>
      </c>
      <c r="E26" s="64" t="s">
        <v>16</v>
      </c>
      <c r="F26" s="63" t="s">
        <v>17</v>
      </c>
      <c r="G26" s="62" t="s">
        <v>12</v>
      </c>
      <c r="H26" s="60" t="s">
        <v>11</v>
      </c>
      <c r="I26" s="65" t="s">
        <v>14</v>
      </c>
      <c r="J26" s="62" t="s">
        <v>12</v>
      </c>
      <c r="K26" s="66" t="s">
        <v>15</v>
      </c>
      <c r="L26" s="60" t="s">
        <v>11</v>
      </c>
      <c r="M26" s="62" t="s">
        <v>12</v>
      </c>
      <c r="N26" s="61" t="s">
        <v>13</v>
      </c>
      <c r="O26" s="67" t="s">
        <v>11</v>
      </c>
      <c r="P26" s="62" t="s">
        <v>12</v>
      </c>
      <c r="Q26" s="60" t="s">
        <v>11</v>
      </c>
      <c r="R26" s="62" t="s">
        <v>12</v>
      </c>
      <c r="S26" s="65" t="s">
        <v>14</v>
      </c>
      <c r="T26" s="63" t="s">
        <v>17</v>
      </c>
      <c r="U26" s="60" t="s">
        <v>11</v>
      </c>
      <c r="V26" s="62" t="s">
        <v>12</v>
      </c>
      <c r="W26" s="60" t="s">
        <v>11</v>
      </c>
      <c r="X26" s="61" t="s">
        <v>13</v>
      </c>
      <c r="Y26" s="62" t="s">
        <v>12</v>
      </c>
      <c r="Z26" s="63" t="s">
        <v>17</v>
      </c>
      <c r="AA26" s="60" t="s">
        <v>11</v>
      </c>
      <c r="AB26" s="62" t="s">
        <v>12</v>
      </c>
      <c r="AC26" s="64" t="s">
        <v>16</v>
      </c>
      <c r="AD26" s="63" t="s">
        <v>17</v>
      </c>
      <c r="AE26" s="62" t="s">
        <v>12</v>
      </c>
      <c r="AF26" s="60" t="s">
        <v>11</v>
      </c>
      <c r="AG26" s="65" t="s">
        <v>14</v>
      </c>
      <c r="AH26" s="62" t="s">
        <v>12</v>
      </c>
      <c r="AI26" s="66" t="s">
        <v>15</v>
      </c>
      <c r="AJ26" s="60" t="s">
        <v>11</v>
      </c>
      <c r="AK26" s="62" t="s">
        <v>12</v>
      </c>
      <c r="AL26" s="61" t="s">
        <v>13</v>
      </c>
      <c r="AM26" s="64" t="s">
        <v>16</v>
      </c>
      <c r="AN26" s="62" t="s">
        <v>12</v>
      </c>
      <c r="AO26" s="60" t="s">
        <v>11</v>
      </c>
      <c r="AP26" s="62" t="s">
        <v>12</v>
      </c>
      <c r="AQ26" s="65" t="s">
        <v>14</v>
      </c>
      <c r="AR26" s="63" t="s">
        <v>17</v>
      </c>
      <c r="AS26" s="60" t="s">
        <v>11</v>
      </c>
      <c r="AT26" s="62" t="s">
        <v>12</v>
      </c>
      <c r="AU26" s="60" t="s">
        <v>11</v>
      </c>
      <c r="AV26" s="61" t="s">
        <v>13</v>
      </c>
      <c r="AW26" s="62" t="s">
        <v>12</v>
      </c>
      <c r="AX26" s="63" t="s">
        <v>17</v>
      </c>
      <c r="AY26" s="60" t="s">
        <v>11</v>
      </c>
      <c r="AZ26" s="62" t="s">
        <v>12</v>
      </c>
      <c r="BA26" s="67" t="s">
        <v>11</v>
      </c>
      <c r="BB26" s="63" t="s">
        <v>17</v>
      </c>
      <c r="BC26" s="62" t="s">
        <v>12</v>
      </c>
      <c r="BD26" s="60" t="s">
        <v>11</v>
      </c>
      <c r="BE26" s="65" t="s">
        <v>14</v>
      </c>
      <c r="BF26" s="62" t="s">
        <v>12</v>
      </c>
      <c r="BG26" s="66" t="s">
        <v>15</v>
      </c>
      <c r="BH26" s="60" t="s">
        <v>11</v>
      </c>
      <c r="BI26" s="62" t="s">
        <v>12</v>
      </c>
      <c r="BJ26" s="61" t="s">
        <v>13</v>
      </c>
    </row>
    <row r="27" spans="1:62" s="19" customFormat="1" ht="25.5" customHeight="1">
      <c r="A27" s="95" t="s">
        <v>56</v>
      </c>
      <c r="B27" s="40"/>
      <c r="C27" s="63" t="s">
        <v>17</v>
      </c>
      <c r="D27" s="60" t="s">
        <v>11</v>
      </c>
      <c r="E27" s="62" t="s">
        <v>12</v>
      </c>
      <c r="F27" s="64" t="s">
        <v>16</v>
      </c>
      <c r="G27" s="63" t="s">
        <v>17</v>
      </c>
      <c r="H27" s="62" t="s">
        <v>12</v>
      </c>
      <c r="I27" s="60" t="s">
        <v>11</v>
      </c>
      <c r="J27" s="65" t="s">
        <v>14</v>
      </c>
      <c r="K27" s="62" t="s">
        <v>12</v>
      </c>
      <c r="L27" s="66" t="s">
        <v>15</v>
      </c>
      <c r="M27" s="60" t="s">
        <v>11</v>
      </c>
      <c r="N27" s="62" t="s">
        <v>12</v>
      </c>
      <c r="O27" s="61" t="s">
        <v>13</v>
      </c>
      <c r="P27" s="64" t="s">
        <v>16</v>
      </c>
      <c r="Q27" s="62" t="s">
        <v>12</v>
      </c>
      <c r="R27" s="60" t="s">
        <v>11</v>
      </c>
      <c r="S27" s="62" t="s">
        <v>12</v>
      </c>
      <c r="T27" s="65" t="s">
        <v>14</v>
      </c>
      <c r="U27" s="59" t="s">
        <v>12</v>
      </c>
      <c r="V27" s="60" t="s">
        <v>11</v>
      </c>
      <c r="W27" s="62" t="s">
        <v>12</v>
      </c>
      <c r="X27" s="60" t="s">
        <v>11</v>
      </c>
      <c r="Y27" s="61" t="s">
        <v>13</v>
      </c>
      <c r="Z27" s="62" t="s">
        <v>12</v>
      </c>
      <c r="AA27" s="63" t="s">
        <v>17</v>
      </c>
      <c r="AB27" s="60" t="s">
        <v>11</v>
      </c>
      <c r="AC27" s="62" t="s">
        <v>12</v>
      </c>
      <c r="AD27" s="64" t="s">
        <v>16</v>
      </c>
      <c r="AE27" s="63" t="s">
        <v>17</v>
      </c>
      <c r="AF27" s="62" t="s">
        <v>12</v>
      </c>
      <c r="AG27" s="60" t="s">
        <v>11</v>
      </c>
      <c r="AH27" s="65" t="s">
        <v>14</v>
      </c>
      <c r="AI27" s="62" t="s">
        <v>12</v>
      </c>
      <c r="AJ27" s="66" t="s">
        <v>15</v>
      </c>
      <c r="AK27" s="60" t="s">
        <v>11</v>
      </c>
      <c r="AL27" s="62" t="s">
        <v>12</v>
      </c>
      <c r="AM27" s="61" t="s">
        <v>13</v>
      </c>
      <c r="AN27" s="67" t="s">
        <v>11</v>
      </c>
      <c r="AO27" s="62" t="s">
        <v>12</v>
      </c>
      <c r="AP27" s="60" t="s">
        <v>11</v>
      </c>
      <c r="AQ27" s="62" t="s">
        <v>12</v>
      </c>
      <c r="AR27" s="65" t="s">
        <v>14</v>
      </c>
      <c r="AS27" s="63" t="s">
        <v>17</v>
      </c>
      <c r="AT27" s="60" t="s">
        <v>11</v>
      </c>
      <c r="AU27" s="62" t="s">
        <v>12</v>
      </c>
      <c r="AV27" s="60" t="s">
        <v>11</v>
      </c>
      <c r="AW27" s="61" t="s">
        <v>13</v>
      </c>
      <c r="AX27" s="62" t="s">
        <v>12</v>
      </c>
      <c r="AY27" s="63" t="s">
        <v>17</v>
      </c>
      <c r="AZ27" s="60" t="s">
        <v>11</v>
      </c>
      <c r="BA27" s="62" t="s">
        <v>12</v>
      </c>
      <c r="BB27" s="64" t="s">
        <v>16</v>
      </c>
      <c r="BC27" s="63" t="s">
        <v>17</v>
      </c>
      <c r="BD27" s="62" t="s">
        <v>12</v>
      </c>
      <c r="BE27" s="60" t="s">
        <v>11</v>
      </c>
      <c r="BF27" s="65" t="s">
        <v>14</v>
      </c>
      <c r="BG27" s="62" t="s">
        <v>12</v>
      </c>
      <c r="BH27" s="66" t="s">
        <v>15</v>
      </c>
      <c r="BI27" s="60" t="s">
        <v>11</v>
      </c>
      <c r="BJ27" s="62" t="s">
        <v>12</v>
      </c>
    </row>
    <row r="28" spans="1:62" s="19" customFormat="1" ht="25.5" customHeight="1">
      <c r="A28" s="95"/>
      <c r="B28" s="40"/>
      <c r="C28" s="59" t="s">
        <v>12</v>
      </c>
      <c r="D28" s="63" t="s">
        <v>17</v>
      </c>
      <c r="E28" s="60" t="s">
        <v>11</v>
      </c>
      <c r="F28" s="62" t="s">
        <v>12</v>
      </c>
      <c r="G28" s="64" t="s">
        <v>16</v>
      </c>
      <c r="H28" s="63" t="s">
        <v>17</v>
      </c>
      <c r="I28" s="62" t="s">
        <v>12</v>
      </c>
      <c r="J28" s="60" t="s">
        <v>11</v>
      </c>
      <c r="K28" s="68" t="s">
        <v>13</v>
      </c>
      <c r="L28" s="62" t="s">
        <v>12</v>
      </c>
      <c r="M28" s="66" t="s">
        <v>15</v>
      </c>
      <c r="N28" s="60" t="s">
        <v>11</v>
      </c>
      <c r="O28" s="62" t="s">
        <v>12</v>
      </c>
      <c r="P28" s="61" t="s">
        <v>13</v>
      </c>
      <c r="Q28" s="64" t="s">
        <v>16</v>
      </c>
      <c r="R28" s="62" t="s">
        <v>12</v>
      </c>
      <c r="S28" s="60" t="s">
        <v>11</v>
      </c>
      <c r="T28" s="62" t="s">
        <v>12</v>
      </c>
      <c r="U28" s="68" t="s">
        <v>13</v>
      </c>
      <c r="V28" s="66" t="s">
        <v>15</v>
      </c>
      <c r="W28" s="60" t="s">
        <v>11</v>
      </c>
      <c r="X28" s="62" t="s">
        <v>12</v>
      </c>
      <c r="Y28" s="60" t="s">
        <v>11</v>
      </c>
      <c r="Z28" s="61" t="s">
        <v>13</v>
      </c>
      <c r="AA28" s="62" t="s">
        <v>12</v>
      </c>
      <c r="AB28" s="63" t="s">
        <v>17</v>
      </c>
      <c r="AC28" s="60" t="s">
        <v>11</v>
      </c>
      <c r="AD28" s="62" t="s">
        <v>12</v>
      </c>
      <c r="AE28" s="64" t="s">
        <v>16</v>
      </c>
      <c r="AF28" s="63" t="s">
        <v>17</v>
      </c>
      <c r="AG28" s="62" t="s">
        <v>12</v>
      </c>
      <c r="AH28" s="60" t="s">
        <v>11</v>
      </c>
      <c r="AI28" s="65" t="s">
        <v>14</v>
      </c>
      <c r="AJ28" s="62" t="s">
        <v>12</v>
      </c>
      <c r="AK28" s="66" t="s">
        <v>15</v>
      </c>
      <c r="AL28" s="60" t="s">
        <v>11</v>
      </c>
      <c r="AM28" s="62" t="s">
        <v>12</v>
      </c>
      <c r="AN28" s="61" t="s">
        <v>13</v>
      </c>
      <c r="AO28" s="64" t="s">
        <v>16</v>
      </c>
      <c r="AP28" s="62" t="s">
        <v>12</v>
      </c>
      <c r="AQ28" s="60" t="s">
        <v>11</v>
      </c>
      <c r="AR28" s="62" t="s">
        <v>12</v>
      </c>
      <c r="AS28" s="68" t="s">
        <v>13</v>
      </c>
      <c r="AT28" s="63" t="s">
        <v>17</v>
      </c>
      <c r="AU28" s="60" t="s">
        <v>11</v>
      </c>
      <c r="AV28" s="62" t="s">
        <v>12</v>
      </c>
      <c r="AW28" s="60" t="s">
        <v>11</v>
      </c>
      <c r="AX28" s="61" t="s">
        <v>13</v>
      </c>
      <c r="AY28" s="62" t="s">
        <v>12</v>
      </c>
      <c r="AZ28" s="63" t="s">
        <v>17</v>
      </c>
      <c r="BA28" s="60" t="s">
        <v>11</v>
      </c>
      <c r="BB28" s="62" t="s">
        <v>12</v>
      </c>
      <c r="BC28" s="64" t="s">
        <v>16</v>
      </c>
      <c r="BD28" s="63" t="s">
        <v>17</v>
      </c>
      <c r="BE28" s="62" t="s">
        <v>12</v>
      </c>
      <c r="BF28" s="60" t="s">
        <v>11</v>
      </c>
      <c r="BG28" s="65" t="s">
        <v>14</v>
      </c>
      <c r="BH28" s="62" t="s">
        <v>12</v>
      </c>
      <c r="BI28" s="66" t="s">
        <v>15</v>
      </c>
      <c r="BJ28" s="60" t="s">
        <v>11</v>
      </c>
    </row>
    <row r="29" spans="1:62" s="19" customFormat="1" ht="25.5" customHeight="1">
      <c r="A29" s="95" t="s">
        <v>57</v>
      </c>
      <c r="B29" s="40"/>
      <c r="C29" s="68" t="s">
        <v>13</v>
      </c>
      <c r="D29" s="62" t="s">
        <v>12</v>
      </c>
      <c r="E29" s="63" t="s">
        <v>17</v>
      </c>
      <c r="F29" s="60" t="s">
        <v>11</v>
      </c>
      <c r="G29" s="62" t="s">
        <v>12</v>
      </c>
      <c r="H29" s="64" t="s">
        <v>16</v>
      </c>
      <c r="I29" s="63" t="s">
        <v>17</v>
      </c>
      <c r="J29" s="62" t="s">
        <v>12</v>
      </c>
      <c r="K29" s="60" t="s">
        <v>11</v>
      </c>
      <c r="L29" s="65" t="s">
        <v>14</v>
      </c>
      <c r="M29" s="62" t="s">
        <v>12</v>
      </c>
      <c r="N29" s="66" t="s">
        <v>15</v>
      </c>
      <c r="O29" s="60" t="s">
        <v>11</v>
      </c>
      <c r="P29" s="62" t="s">
        <v>12</v>
      </c>
      <c r="Q29" s="61" t="s">
        <v>13</v>
      </c>
      <c r="R29" s="64" t="s">
        <v>16</v>
      </c>
      <c r="S29" s="62" t="s">
        <v>12</v>
      </c>
      <c r="T29" s="60" t="s">
        <v>11</v>
      </c>
      <c r="U29" s="62" t="s">
        <v>12</v>
      </c>
      <c r="V29" s="65" t="s">
        <v>14</v>
      </c>
      <c r="W29" s="63" t="s">
        <v>17</v>
      </c>
      <c r="X29" s="60" t="s">
        <v>11</v>
      </c>
      <c r="Y29" s="62" t="s">
        <v>12</v>
      </c>
      <c r="Z29" s="60" t="s">
        <v>11</v>
      </c>
      <c r="AA29" s="61" t="s">
        <v>13</v>
      </c>
      <c r="AB29" s="62" t="s">
        <v>12</v>
      </c>
      <c r="AC29" s="66" t="s">
        <v>15</v>
      </c>
      <c r="AD29" s="60" t="s">
        <v>11</v>
      </c>
      <c r="AE29" s="62" t="s">
        <v>12</v>
      </c>
      <c r="AF29" s="64" t="s">
        <v>16</v>
      </c>
      <c r="AG29" s="63" t="s">
        <v>17</v>
      </c>
      <c r="AH29" s="62" t="s">
        <v>12</v>
      </c>
      <c r="AI29" s="60" t="s">
        <v>11</v>
      </c>
      <c r="AJ29" s="65" t="s">
        <v>14</v>
      </c>
      <c r="AK29" s="62" t="s">
        <v>12</v>
      </c>
      <c r="AL29" s="66" t="s">
        <v>15</v>
      </c>
      <c r="AM29" s="60" t="s">
        <v>11</v>
      </c>
      <c r="AN29" s="62" t="s">
        <v>12</v>
      </c>
      <c r="AO29" s="61" t="s">
        <v>13</v>
      </c>
      <c r="AP29" s="64" t="s">
        <v>16</v>
      </c>
      <c r="AQ29" s="62" t="s">
        <v>12</v>
      </c>
      <c r="AR29" s="60" t="s">
        <v>11</v>
      </c>
      <c r="AS29" s="62" t="s">
        <v>12</v>
      </c>
      <c r="AT29" s="65" t="s">
        <v>14</v>
      </c>
      <c r="AU29" s="66" t="s">
        <v>15</v>
      </c>
      <c r="AV29" s="60" t="s">
        <v>11</v>
      </c>
      <c r="AW29" s="62" t="s">
        <v>12</v>
      </c>
      <c r="AX29" s="60" t="s">
        <v>11</v>
      </c>
      <c r="AY29" s="61" t="s">
        <v>13</v>
      </c>
      <c r="AZ29" s="62" t="s">
        <v>12</v>
      </c>
      <c r="BA29" s="63" t="s">
        <v>17</v>
      </c>
      <c r="BB29" s="60" t="s">
        <v>11</v>
      </c>
      <c r="BC29" s="62" t="s">
        <v>12</v>
      </c>
      <c r="BD29" s="64" t="s">
        <v>16</v>
      </c>
      <c r="BE29" s="63" t="s">
        <v>17</v>
      </c>
      <c r="BF29" s="62" t="s">
        <v>12</v>
      </c>
      <c r="BG29" s="60" t="s">
        <v>11</v>
      </c>
      <c r="BH29" s="65" t="s">
        <v>14</v>
      </c>
      <c r="BI29" s="62" t="s">
        <v>12</v>
      </c>
      <c r="BJ29" s="66" t="s">
        <v>15</v>
      </c>
    </row>
    <row r="30" spans="1:62" s="19" customFormat="1" ht="25.5" customHeight="1">
      <c r="A30" s="95"/>
      <c r="B30" s="40"/>
      <c r="C30" s="67" t="s">
        <v>11</v>
      </c>
      <c r="D30" s="61" t="s">
        <v>13</v>
      </c>
      <c r="E30" s="62" t="s">
        <v>12</v>
      </c>
      <c r="F30" s="63" t="s">
        <v>17</v>
      </c>
      <c r="G30" s="60" t="s">
        <v>11</v>
      </c>
      <c r="H30" s="62" t="s">
        <v>12</v>
      </c>
      <c r="I30" s="64" t="s">
        <v>16</v>
      </c>
      <c r="J30" s="63" t="s">
        <v>17</v>
      </c>
      <c r="K30" s="62" t="s">
        <v>12</v>
      </c>
      <c r="L30" s="60" t="s">
        <v>11</v>
      </c>
      <c r="M30" s="65" t="s">
        <v>14</v>
      </c>
      <c r="N30" s="62" t="s">
        <v>12</v>
      </c>
      <c r="O30" s="66" t="s">
        <v>15</v>
      </c>
      <c r="P30" s="60" t="s">
        <v>11</v>
      </c>
      <c r="Q30" s="62" t="s">
        <v>12</v>
      </c>
      <c r="R30" s="61" t="s">
        <v>13</v>
      </c>
      <c r="S30" s="64" t="s">
        <v>16</v>
      </c>
      <c r="T30" s="62" t="s">
        <v>12</v>
      </c>
      <c r="U30" s="60" t="s">
        <v>11</v>
      </c>
      <c r="V30" s="62" t="s">
        <v>12</v>
      </c>
      <c r="W30" s="65" t="s">
        <v>14</v>
      </c>
      <c r="X30" s="63" t="s">
        <v>17</v>
      </c>
      <c r="Y30" s="60" t="s">
        <v>11</v>
      </c>
      <c r="Z30" s="62" t="s">
        <v>12</v>
      </c>
      <c r="AA30" s="60" t="s">
        <v>11</v>
      </c>
      <c r="AB30" s="61" t="s">
        <v>13</v>
      </c>
      <c r="AC30" s="62" t="s">
        <v>12</v>
      </c>
      <c r="AD30" s="63" t="s">
        <v>17</v>
      </c>
      <c r="AE30" s="60" t="s">
        <v>11</v>
      </c>
      <c r="AF30" s="62" t="s">
        <v>12</v>
      </c>
      <c r="AG30" s="64" t="s">
        <v>16</v>
      </c>
      <c r="AH30" s="63" t="s">
        <v>17</v>
      </c>
      <c r="AI30" s="62" t="s">
        <v>12</v>
      </c>
      <c r="AJ30" s="60" t="s">
        <v>11</v>
      </c>
      <c r="AK30" s="65" t="s">
        <v>14</v>
      </c>
      <c r="AL30" s="62" t="s">
        <v>12</v>
      </c>
      <c r="AM30" s="66" t="s">
        <v>15</v>
      </c>
      <c r="AN30" s="60" t="s">
        <v>11</v>
      </c>
      <c r="AO30" s="62" t="s">
        <v>12</v>
      </c>
      <c r="AP30" s="61" t="s">
        <v>13</v>
      </c>
      <c r="AQ30" s="64" t="s">
        <v>16</v>
      </c>
      <c r="AR30" s="62" t="s">
        <v>12</v>
      </c>
      <c r="AS30" s="60" t="s">
        <v>11</v>
      </c>
      <c r="AT30" s="62" t="s">
        <v>12</v>
      </c>
      <c r="AU30" s="65" t="s">
        <v>14</v>
      </c>
      <c r="AV30" s="63" t="s">
        <v>17</v>
      </c>
      <c r="AW30" s="60" t="s">
        <v>11</v>
      </c>
      <c r="AX30" s="62" t="s">
        <v>12</v>
      </c>
      <c r="AY30" s="60" t="s">
        <v>11</v>
      </c>
      <c r="AZ30" s="61" t="s">
        <v>13</v>
      </c>
      <c r="BA30" s="62" t="s">
        <v>12</v>
      </c>
      <c r="BB30" s="66" t="s">
        <v>15</v>
      </c>
      <c r="BC30" s="60" t="s">
        <v>11</v>
      </c>
      <c r="BD30" s="62" t="s">
        <v>12</v>
      </c>
      <c r="BE30" s="64" t="s">
        <v>16</v>
      </c>
      <c r="BF30" s="63" t="s">
        <v>17</v>
      </c>
      <c r="BG30" s="62" t="s">
        <v>12</v>
      </c>
      <c r="BH30" s="60" t="s">
        <v>11</v>
      </c>
      <c r="BI30" s="65" t="s">
        <v>14</v>
      </c>
      <c r="BJ30" s="62" t="s">
        <v>12</v>
      </c>
    </row>
  </sheetData>
  <sheetProtection/>
  <mergeCells count="17">
    <mergeCell ref="A1:BF1"/>
    <mergeCell ref="A2:AB2"/>
    <mergeCell ref="A4:A6"/>
    <mergeCell ref="C4:M4"/>
    <mergeCell ref="N4:AO4"/>
    <mergeCell ref="AP4:BJ4"/>
    <mergeCell ref="B4:B6"/>
    <mergeCell ref="A29:A30"/>
    <mergeCell ref="A27:A28"/>
    <mergeCell ref="A7:A8"/>
    <mergeCell ref="A15:A16"/>
    <mergeCell ref="A23:A24"/>
    <mergeCell ref="A25:A26"/>
    <mergeCell ref="A9:A11"/>
    <mergeCell ref="A12:A13"/>
    <mergeCell ref="A17:A19"/>
    <mergeCell ref="A20:A21"/>
  </mergeCells>
  <printOptions horizontalCentered="1"/>
  <pageMargins left="0.7480314960629921" right="0.3937007874015748" top="0.7480314960629921" bottom="0.7480314960629921" header="0.31496062992125984" footer="0.31496062992125984"/>
  <pageSetup fitToHeight="1" fitToWidth="1" horizontalDpi="600" verticalDpi="600" orientation="landscape" paperSize="5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</dc:creator>
  <cp:keywords/>
  <dc:description/>
  <cp:lastModifiedBy>hva</cp:lastModifiedBy>
  <cp:lastPrinted>2009-11-30T16:59:45Z</cp:lastPrinted>
  <dcterms:created xsi:type="dcterms:W3CDTF">2009-03-16T19:55:43Z</dcterms:created>
  <dcterms:modified xsi:type="dcterms:W3CDTF">2009-12-03T02:02:06Z</dcterms:modified>
  <cp:category/>
  <cp:version/>
  <cp:contentType/>
  <cp:contentStatus/>
</cp:coreProperties>
</file>