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XETR-AM" sheetId="1" r:id="rId1"/>
  </sheets>
  <definedNames>
    <definedName name="_xlnm.Print_Area" localSheetId="0">'XETR-AM'!$A$1:$AV$116</definedName>
    <definedName name="_xlnm.Print_Titles" localSheetId="0">'XETR-AM'!$A:$C</definedName>
    <definedName name="_xlnm.Print_Area_1">'XETR-AM'!$A$1:$AV$116</definedName>
    <definedName name="_xlnm.Print_Titles_1">'XETR-AM'!$A:$C</definedName>
  </definedNames>
  <calcPr fullCalcOnLoad="1"/>
</workbook>
</file>

<file path=xl/sharedStrings.xml><?xml version="1.0" encoding="utf-8"?>
<sst xmlns="http://schemas.openxmlformats.org/spreadsheetml/2006/main" count="267" uniqueCount="63">
  <si>
    <t xml:space="preserve">PAUTA DE REPOSICIÓN EN CUMPLIMIENTO AL ACUERDO CG##/2009 </t>
  </si>
  <si>
    <t>PARTIDO</t>
  </si>
  <si>
    <t>INCUMPLIMIEN-TOS  (30 SEG)</t>
  </si>
  <si>
    <t>REPOSICIO-NES (20 SEG)</t>
  </si>
  <si>
    <t>DIFERENCIA</t>
  </si>
  <si>
    <t xml:space="preserve">DEL CONSEJO GENERAL DEL INSTITUTO FEDERAL ELECTORAL </t>
  </si>
  <si>
    <t>PRI</t>
  </si>
  <si>
    <t>RADIO</t>
  </si>
  <si>
    <t>PAN</t>
  </si>
  <si>
    <t>PRD</t>
  </si>
  <si>
    <t xml:space="preserve">PERIODO: </t>
  </si>
  <si>
    <t>DEL 28 DE SEPTIEMBRE AL 5 DE NOVIEMBRE DE 2009</t>
  </si>
  <si>
    <t>PSD</t>
  </si>
  <si>
    <t>EMISORA:</t>
  </si>
  <si>
    <t>XETR-AM</t>
  </si>
  <si>
    <t>PNA</t>
  </si>
  <si>
    <t xml:space="preserve">FRECUENCIA: </t>
  </si>
  <si>
    <t>1120 Khz.</t>
  </si>
  <si>
    <t>CONV</t>
  </si>
  <si>
    <t>ENTIDAD:</t>
  </si>
  <si>
    <t>SAN LUIS POTOSI</t>
  </si>
  <si>
    <t>PT</t>
  </si>
  <si>
    <t>PVEM</t>
  </si>
  <si>
    <t>MES</t>
  </si>
  <si>
    <t>SEPTIEMBRE</t>
  </si>
  <si>
    <t>OCTUBRE</t>
  </si>
  <si>
    <t>NOVIEMBRE</t>
  </si>
  <si>
    <t>PCP</t>
  </si>
  <si>
    <t>DÍA Y FECHA</t>
  </si>
  <si>
    <t>L</t>
  </si>
  <si>
    <t>MA</t>
  </si>
  <si>
    <t>MI</t>
  </si>
  <si>
    <t>J</t>
  </si>
  <si>
    <t>V</t>
  </si>
  <si>
    <t>S</t>
  </si>
  <si>
    <t>D</t>
  </si>
  <si>
    <t>Total</t>
  </si>
  <si>
    <t>HORARIO</t>
  </si>
  <si>
    <t>MINUTOS</t>
  </si>
  <si>
    <t>06:00 a 07:00</t>
  </si>
  <si>
    <t>SPOTS PERIODO</t>
  </si>
  <si>
    <t>TOTAL</t>
  </si>
  <si>
    <t>SOBRAN-TES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</si>
  <si>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</si>
  <si>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</si>
  <si>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</si>
  <si>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</si>
  <si>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</si>
  <si>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</si>
  <si>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</si>
  <si>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</si>
  <si>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</si>
  <si>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</si>
  <si>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</si>
  <si>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</si>
  <si>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</si>
  <si>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</si>
  <si>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</si>
  <si>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</si>
  <si>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24:00</t>
  </si>
  <si>
    <t>LIC. ANTONIO HORACIO GAMBOA CHABBÁN</t>
  </si>
  <si>
    <t xml:space="preserve">DIRECTOR EJECUTIVO DE PRERROGATIVAS Y PARTIDOS POLÍTICOS </t>
  </si>
  <si>
    <t xml:space="preserve">Y SECRETARIO TÉCNICO DEL COMITÉ DE RADIO Y TELEVISIÓN DEL IFE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</si>
</sst>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Alignment="1">
      <alignment horizontal="center" vertical="center" wrapText="1"/>
      <protection/>
    </xf>
    <xf numFmtId="164" fontId="3" fillId="0" borderId="0" xfId="20" applyFont="1" applyBorder="1" applyAlignment="1">
      <alignment horizont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horizontal="left"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6" fillId="0" borderId="0" xfId="20" applyFont="1" applyBorder="1" applyAlignment="1">
      <alignment horizontal="left"/>
      <protection/>
    </xf>
    <xf numFmtId="164" fontId="2" fillId="0" borderId="0" xfId="20" applyFont="1" applyFill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7" fillId="2" borderId="1" xfId="21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9" fillId="6" borderId="1" xfId="20" applyFont="1" applyFill="1" applyBorder="1" applyAlignment="1">
      <alignment horizontal="center" vertical="center" wrapText="1"/>
      <protection/>
    </xf>
    <xf numFmtId="164" fontId="10" fillId="6" borderId="1" xfId="20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0" fillId="5" borderId="1" xfId="21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11" fillId="7" borderId="1" xfId="20" applyNumberFormat="1" applyFont="1" applyFill="1" applyBorder="1" applyAlignment="1" applyProtection="1">
      <alignment horizontal="center" vertical="center"/>
      <protection/>
    </xf>
    <xf numFmtId="164" fontId="12" fillId="8" borderId="1" xfId="20" applyNumberFormat="1" applyFont="1" applyFill="1" applyBorder="1" applyAlignment="1" applyProtection="1">
      <alignment horizontal="center" vertical="center"/>
      <protection/>
    </xf>
    <xf numFmtId="164" fontId="7" fillId="9" borderId="1" xfId="20" applyNumberFormat="1" applyFont="1" applyFill="1" applyBorder="1" applyAlignment="1" applyProtection="1">
      <alignment horizontal="center" vertical="center"/>
      <protection/>
    </xf>
    <xf numFmtId="164" fontId="7" fillId="10" borderId="1" xfId="20" applyNumberFormat="1" applyFont="1" applyFill="1" applyBorder="1" applyAlignment="1" applyProtection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horizontal="center" vertical="center"/>
      <protection/>
    </xf>
    <xf numFmtId="164" fontId="7" fillId="11" borderId="1" xfId="20" applyNumberFormat="1" applyFont="1" applyFill="1" applyBorder="1" applyAlignment="1" applyProtection="1">
      <alignment horizontal="center" vertical="center"/>
      <protection/>
    </xf>
    <xf numFmtId="164" fontId="2" fillId="5" borderId="0" xfId="20" applyFont="1" applyFill="1" applyAlignment="1">
      <alignment horizontal="center" vertical="center"/>
      <protection/>
    </xf>
    <xf numFmtId="164" fontId="5" fillId="5" borderId="0" xfId="20" applyFont="1" applyFill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13" fillId="12" borderId="1" xfId="20" applyNumberFormat="1" applyFont="1" applyFill="1" applyBorder="1" applyAlignment="1" applyProtection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14" fillId="5" borderId="1" xfId="20" applyNumberFormat="1" applyFont="1" applyFill="1" applyBorder="1" applyAlignment="1" applyProtection="1">
      <alignment horizontal="center" vertical="center"/>
      <protection/>
    </xf>
    <xf numFmtId="164" fontId="5" fillId="5" borderId="0" xfId="20" applyFont="1" applyFill="1" applyAlignment="1">
      <alignment horizontal="center" vertical="center" wrapText="1"/>
      <protection/>
    </xf>
    <xf numFmtId="164" fontId="13" fillId="13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20" applyFont="1" applyFill="1" applyAlignment="1">
      <alignment horizontal="center" vertical="center" wrapText="1"/>
      <protection/>
    </xf>
    <xf numFmtId="164" fontId="2" fillId="5" borderId="0" xfId="20" applyFont="1" applyFill="1" applyAlignment="1">
      <alignment horizontal="center" vertical="center" wrapText="1"/>
      <protection/>
    </xf>
    <xf numFmtId="164" fontId="13" fillId="14" borderId="1" xfId="20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6" fillId="5" borderId="1" xfId="20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7" fillId="0" borderId="0" xfId="20" applyFont="1" applyFill="1" applyBorder="1" applyAlignment="1">
      <alignment horizontal="center" vertical="center"/>
      <protection/>
    </xf>
    <xf numFmtId="164" fontId="15" fillId="0" borderId="0" xfId="23" applyFont="1" applyFill="1" applyBorder="1" applyAlignment="1">
      <alignment horizontal="center" vertical="center"/>
      <protection/>
    </xf>
    <xf numFmtId="164" fontId="16" fillId="0" borderId="0" xfId="20" applyFont="1" applyAlignment="1">
      <alignment horizontal="center" vertical="center"/>
      <protection/>
    </xf>
    <xf numFmtId="164" fontId="16" fillId="0" borderId="2" xfId="20" applyFont="1" applyBorder="1" applyAlignment="1">
      <alignment horizontal="center" vertical="center"/>
      <protection/>
    </xf>
    <xf numFmtId="164" fontId="11" fillId="0" borderId="0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  <cellStyle name="Normal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20"/>
  <sheetViews>
    <sheetView tabSelected="1" view="pageBreakPreview" zoomScaleNormal="50" zoomScaleSheetLayoutView="100" workbookViewId="0" topLeftCell="A1">
      <selection activeCell="W15" sqref="W15"/>
    </sheetView>
  </sheetViews>
  <sheetFormatPr defaultColWidth="12.57421875" defaultRowHeight="12.75"/>
  <cols>
    <col min="1" max="1" width="12.57421875" style="1" customWidth="1"/>
    <col min="2" max="3" width="5.7109375" style="1" customWidth="1"/>
    <col min="4" max="42" width="6.140625" style="1" customWidth="1"/>
    <col min="43" max="43" width="3.28125" style="1" customWidth="1"/>
    <col min="44" max="44" width="7.421875" style="2" customWidth="1"/>
    <col min="45" max="45" width="12.7109375" style="2" customWidth="1"/>
    <col min="46" max="46" width="10.140625" style="2" customWidth="1"/>
    <col min="47" max="47" width="9.421875" style="2" customWidth="1"/>
    <col min="48" max="48" width="7.140625" style="1" customWidth="1"/>
    <col min="49" max="16384" width="12.140625" style="1" customWidth="1"/>
  </cols>
  <sheetData>
    <row r="1" spans="4:52" ht="21.75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 t="str">
        <f>D1</f>
        <v>PAUTA DE REPOSICIÓN EN CUMPLIMIENTO AL ACUERDO CG##/2009 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R1" s="4" t="s">
        <v>1</v>
      </c>
      <c r="AS1" s="5" t="s">
        <v>2</v>
      </c>
      <c r="AT1" s="6" t="s">
        <v>3</v>
      </c>
      <c r="AU1" s="4" t="s">
        <v>4</v>
      </c>
      <c r="AV1" s="7"/>
      <c r="AW1" s="7"/>
      <c r="AX1" s="7"/>
      <c r="AY1" s="7"/>
      <c r="AZ1" s="7"/>
    </row>
    <row r="2" spans="4:52" ht="13.5">
      <c r="D2" s="3" t="s">
        <v>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 t="str">
        <f aca="true" t="shared" si="0" ref="AB2:AB3">D2</f>
        <v>DEL CONSEJO GENERAL DEL INSTITUTO FEDERAL ELECTORAL 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8" t="s">
        <v>6</v>
      </c>
      <c r="AS2" s="9">
        <v>15</v>
      </c>
      <c r="AT2" s="8">
        <f>AS2*30/20</f>
        <v>22.5</v>
      </c>
      <c r="AU2" s="8">
        <f>AT2-AS2</f>
        <v>7.5</v>
      </c>
      <c r="AV2" s="7"/>
      <c r="AW2" s="7"/>
      <c r="AX2" s="7"/>
      <c r="AY2" s="7"/>
      <c r="AZ2" s="7"/>
    </row>
    <row r="3" spans="4:52" ht="13.5">
      <c r="D3" s="3" t="s">
        <v>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 t="str">
        <f t="shared" si="0"/>
        <v>RADIO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R3" s="8" t="s">
        <v>8</v>
      </c>
      <c r="AS3" s="9">
        <v>21</v>
      </c>
      <c r="AT3" s="8">
        <f aca="true" t="shared" si="1" ref="AT3:AT10">AS3*30/20</f>
        <v>31.5</v>
      </c>
      <c r="AU3" s="8">
        <f aca="true" t="shared" si="2" ref="AU3:AU10">AT3-AS3</f>
        <v>10.5</v>
      </c>
      <c r="AV3" s="7"/>
      <c r="AW3" s="7"/>
      <c r="AX3" s="7"/>
      <c r="AY3" s="7"/>
      <c r="AZ3" s="7"/>
    </row>
    <row r="4" spans="44:52" ht="12.75">
      <c r="AR4" s="8" t="s">
        <v>9</v>
      </c>
      <c r="AS4" s="9">
        <v>5</v>
      </c>
      <c r="AT4" s="8">
        <f t="shared" si="1"/>
        <v>7.5</v>
      </c>
      <c r="AU4" s="8">
        <f t="shared" si="2"/>
        <v>2.5</v>
      </c>
      <c r="AV4" s="7"/>
      <c r="AW4" s="7"/>
      <c r="AX4" s="7"/>
      <c r="AY4" s="7"/>
      <c r="AZ4" s="7"/>
    </row>
    <row r="5" spans="4:52" s="10" customFormat="1" ht="12.75">
      <c r="D5" s="11" t="s">
        <v>10</v>
      </c>
      <c r="E5" s="12"/>
      <c r="G5" s="12" t="s">
        <v>11</v>
      </c>
      <c r="H5" s="11"/>
      <c r="I5" s="12"/>
      <c r="K5" s="11"/>
      <c r="M5" s="12"/>
      <c r="Q5" s="12"/>
      <c r="R5" s="12"/>
      <c r="AB5" s="10" t="str">
        <f>D5</f>
        <v>PERIODO: </v>
      </c>
      <c r="AD5" s="10" t="str">
        <f>G5</f>
        <v>DEL 28 DE SEPTIEMBRE AL 5 DE NOVIEMBRE DE 2009</v>
      </c>
      <c r="AR5" s="13" t="s">
        <v>12</v>
      </c>
      <c r="AS5" s="9">
        <v>2</v>
      </c>
      <c r="AT5" s="8">
        <f t="shared" si="1"/>
        <v>3</v>
      </c>
      <c r="AU5" s="8">
        <f t="shared" si="2"/>
        <v>1</v>
      </c>
      <c r="AV5" s="14"/>
      <c r="AW5" s="14"/>
      <c r="AX5" s="14"/>
      <c r="AY5" s="14"/>
      <c r="AZ5" s="14"/>
    </row>
    <row r="6" spans="4:52" s="10" customFormat="1" ht="12.75">
      <c r="D6" s="11" t="s">
        <v>13</v>
      </c>
      <c r="E6" s="12"/>
      <c r="F6" s="12"/>
      <c r="G6" s="12" t="s">
        <v>14</v>
      </c>
      <c r="H6" s="11"/>
      <c r="I6" s="12"/>
      <c r="J6" s="12"/>
      <c r="K6" s="11"/>
      <c r="L6" s="12"/>
      <c r="M6" s="12"/>
      <c r="Q6" s="12"/>
      <c r="R6" s="12"/>
      <c r="AB6" s="10" t="str">
        <f aca="true" t="shared" si="3" ref="AB6:AB8">D6</f>
        <v>EMISORA:</v>
      </c>
      <c r="AD6" s="10" t="str">
        <f aca="true" t="shared" si="4" ref="AD6:AD8">G6</f>
        <v>XETR-AM</v>
      </c>
      <c r="AR6" s="13" t="s">
        <v>15</v>
      </c>
      <c r="AS6" s="9">
        <v>36</v>
      </c>
      <c r="AT6" s="8">
        <f t="shared" si="1"/>
        <v>54</v>
      </c>
      <c r="AU6" s="8">
        <f t="shared" si="2"/>
        <v>18</v>
      </c>
      <c r="AV6" s="14"/>
      <c r="AW6" s="14"/>
      <c r="AX6" s="14"/>
      <c r="AY6" s="14"/>
      <c r="AZ6" s="14"/>
    </row>
    <row r="7" spans="4:52" s="10" customFormat="1" ht="12.75">
      <c r="D7" s="11" t="s">
        <v>16</v>
      </c>
      <c r="E7" s="12"/>
      <c r="F7" s="12"/>
      <c r="G7" s="12" t="s">
        <v>17</v>
      </c>
      <c r="H7" s="11"/>
      <c r="I7" s="12"/>
      <c r="J7" s="12"/>
      <c r="K7" s="11"/>
      <c r="L7" s="12"/>
      <c r="M7" s="12"/>
      <c r="Q7" s="12"/>
      <c r="R7" s="12"/>
      <c r="AB7" s="10" t="str">
        <f t="shared" si="3"/>
        <v>FRECUENCIA: </v>
      </c>
      <c r="AD7" s="10" t="str">
        <f t="shared" si="4"/>
        <v>1120 Khz.</v>
      </c>
      <c r="AR7" s="13" t="s">
        <v>18</v>
      </c>
      <c r="AS7" s="9">
        <v>12</v>
      </c>
      <c r="AT7" s="8">
        <f t="shared" si="1"/>
        <v>18</v>
      </c>
      <c r="AU7" s="8">
        <f t="shared" si="2"/>
        <v>6</v>
      </c>
      <c r="AV7" s="14"/>
      <c r="AW7" s="14"/>
      <c r="AX7" s="14"/>
      <c r="AY7" s="14"/>
      <c r="AZ7" s="14"/>
    </row>
    <row r="8" spans="1:52" s="10" customFormat="1" ht="12.75">
      <c r="A8" s="15"/>
      <c r="D8" s="11" t="s">
        <v>19</v>
      </c>
      <c r="E8" s="12"/>
      <c r="F8" s="12"/>
      <c r="G8" s="16" t="s">
        <v>20</v>
      </c>
      <c r="H8" s="11"/>
      <c r="I8" s="12"/>
      <c r="J8" s="12"/>
      <c r="K8" s="11"/>
      <c r="L8" s="12"/>
      <c r="M8" s="12"/>
      <c r="Q8" s="12"/>
      <c r="R8" s="12"/>
      <c r="AB8" s="10" t="str">
        <f t="shared" si="3"/>
        <v>ENTIDAD:</v>
      </c>
      <c r="AD8" s="10" t="str">
        <f t="shared" si="4"/>
        <v>SAN LUIS POTOSI</v>
      </c>
      <c r="AR8" s="13" t="s">
        <v>21</v>
      </c>
      <c r="AS8" s="9">
        <v>3</v>
      </c>
      <c r="AT8" s="8">
        <f t="shared" si="1"/>
        <v>4.5</v>
      </c>
      <c r="AU8" s="8">
        <f t="shared" si="2"/>
        <v>1.5</v>
      </c>
      <c r="AV8" s="14"/>
      <c r="AW8" s="14"/>
      <c r="AX8" s="14"/>
      <c r="AY8" s="14"/>
      <c r="AZ8" s="14"/>
    </row>
    <row r="9" spans="6:52" s="17" customFormat="1" ht="12.75">
      <c r="F9" s="18"/>
      <c r="G9" s="18"/>
      <c r="H9" s="19"/>
      <c r="K9" s="18"/>
      <c r="L9" s="18"/>
      <c r="M9" s="18"/>
      <c r="Q9" s="18"/>
      <c r="R9" s="18"/>
      <c r="AR9" s="13" t="s">
        <v>22</v>
      </c>
      <c r="AS9" s="9">
        <v>7</v>
      </c>
      <c r="AT9" s="8">
        <f t="shared" si="1"/>
        <v>10.5</v>
      </c>
      <c r="AU9" s="8">
        <f t="shared" si="2"/>
        <v>3.5</v>
      </c>
      <c r="AV9" s="20"/>
      <c r="AW9" s="20"/>
      <c r="AX9" s="20"/>
      <c r="AY9" s="20"/>
      <c r="AZ9" s="20"/>
    </row>
    <row r="10" spans="1:52" ht="12.75" customHeight="1">
      <c r="A10" s="21" t="s">
        <v>23</v>
      </c>
      <c r="B10" s="21"/>
      <c r="C10" s="21"/>
      <c r="D10" s="22" t="s">
        <v>24</v>
      </c>
      <c r="E10" s="22"/>
      <c r="F10" s="22"/>
      <c r="G10" s="22" t="s">
        <v>25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 t="s">
        <v>25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26</v>
      </c>
      <c r="AM10" s="22"/>
      <c r="AN10" s="22"/>
      <c r="AO10" s="22"/>
      <c r="AP10" s="22"/>
      <c r="AR10" s="8" t="s">
        <v>27</v>
      </c>
      <c r="AS10" s="9">
        <v>5</v>
      </c>
      <c r="AT10" s="8">
        <f t="shared" si="1"/>
        <v>7.5</v>
      </c>
      <c r="AU10" s="8">
        <f t="shared" si="2"/>
        <v>2.5</v>
      </c>
      <c r="AV10" s="7"/>
      <c r="AW10" s="7"/>
      <c r="AX10" s="7"/>
      <c r="AY10" s="7"/>
      <c r="AZ10" s="7"/>
    </row>
    <row r="11" spans="1:52" ht="12.75" customHeight="1">
      <c r="A11" s="21" t="s">
        <v>28</v>
      </c>
      <c r="B11" s="21"/>
      <c r="C11" s="21"/>
      <c r="D11" s="23" t="s">
        <v>29</v>
      </c>
      <c r="E11" s="23" t="s">
        <v>30</v>
      </c>
      <c r="F11" s="23" t="s">
        <v>31</v>
      </c>
      <c r="G11" s="23" t="s">
        <v>32</v>
      </c>
      <c r="H11" s="23" t="s">
        <v>33</v>
      </c>
      <c r="I11" s="23" t="s">
        <v>34</v>
      </c>
      <c r="J11" s="23" t="s">
        <v>35</v>
      </c>
      <c r="K11" s="23" t="s">
        <v>29</v>
      </c>
      <c r="L11" s="23" t="s">
        <v>30</v>
      </c>
      <c r="M11" s="23" t="s">
        <v>31</v>
      </c>
      <c r="N11" s="23" t="s">
        <v>32</v>
      </c>
      <c r="O11" s="23" t="s">
        <v>33</v>
      </c>
      <c r="P11" s="23" t="s">
        <v>34</v>
      </c>
      <c r="Q11" s="23" t="s">
        <v>35</v>
      </c>
      <c r="R11" s="23" t="s">
        <v>29</v>
      </c>
      <c r="S11" s="23" t="s">
        <v>30</v>
      </c>
      <c r="T11" s="23" t="s">
        <v>31</v>
      </c>
      <c r="U11" s="23" t="s">
        <v>32</v>
      </c>
      <c r="V11" s="23" t="s">
        <v>33</v>
      </c>
      <c r="W11" s="23" t="s">
        <v>34</v>
      </c>
      <c r="X11" s="23" t="s">
        <v>35</v>
      </c>
      <c r="Y11" s="23" t="s">
        <v>29</v>
      </c>
      <c r="Z11" s="23" t="s">
        <v>30</v>
      </c>
      <c r="AA11" s="23" t="s">
        <v>31</v>
      </c>
      <c r="AB11" s="24" t="s">
        <v>32</v>
      </c>
      <c r="AC11" s="24" t="s">
        <v>33</v>
      </c>
      <c r="AD11" s="24" t="s">
        <v>34</v>
      </c>
      <c r="AE11" s="24" t="s">
        <v>35</v>
      </c>
      <c r="AF11" s="24" t="s">
        <v>29</v>
      </c>
      <c r="AG11" s="24" t="s">
        <v>30</v>
      </c>
      <c r="AH11" s="24" t="s">
        <v>31</v>
      </c>
      <c r="AI11" s="24" t="s">
        <v>32</v>
      </c>
      <c r="AJ11" s="24" t="s">
        <v>33</v>
      </c>
      <c r="AK11" s="24" t="s">
        <v>34</v>
      </c>
      <c r="AL11" s="24" t="s">
        <v>35</v>
      </c>
      <c r="AM11" s="24" t="s">
        <v>29</v>
      </c>
      <c r="AN11" s="24" t="s">
        <v>30</v>
      </c>
      <c r="AO11" s="24" t="s">
        <v>31</v>
      </c>
      <c r="AP11" s="24" t="s">
        <v>32</v>
      </c>
      <c r="AR11" s="25" t="s">
        <v>36</v>
      </c>
      <c r="AS11" s="25">
        <f>SUM(AS2:AS10)</f>
        <v>106</v>
      </c>
      <c r="AT11" s="26">
        <f aca="true" t="shared" si="5" ref="AT11:AU11">SUM(AT2:AT10)</f>
        <v>159</v>
      </c>
      <c r="AU11" s="25">
        <f t="shared" si="5"/>
        <v>53</v>
      </c>
      <c r="AV11" s="7"/>
      <c r="AW11" s="7"/>
      <c r="AX11" s="7"/>
      <c r="AY11" s="7"/>
      <c r="AZ11" s="7"/>
    </row>
    <row r="12" spans="1:52" ht="12.75" customHeight="1">
      <c r="A12" s="21" t="s">
        <v>37</v>
      </c>
      <c r="B12" s="21" t="s">
        <v>38</v>
      </c>
      <c r="C12" s="21"/>
      <c r="D12" s="23">
        <v>28</v>
      </c>
      <c r="E12" s="23">
        <v>29</v>
      </c>
      <c r="F12" s="23">
        <v>30</v>
      </c>
      <c r="G12" s="23">
        <v>1</v>
      </c>
      <c r="H12" s="23">
        <v>2</v>
      </c>
      <c r="I12" s="23">
        <v>3</v>
      </c>
      <c r="J12" s="23">
        <v>4</v>
      </c>
      <c r="K12" s="23">
        <v>5</v>
      </c>
      <c r="L12" s="23">
        <v>6</v>
      </c>
      <c r="M12" s="23">
        <v>7</v>
      </c>
      <c r="N12" s="23">
        <v>8</v>
      </c>
      <c r="O12" s="23">
        <v>9</v>
      </c>
      <c r="P12" s="23">
        <v>10</v>
      </c>
      <c r="Q12" s="23">
        <v>11</v>
      </c>
      <c r="R12" s="23">
        <v>12</v>
      </c>
      <c r="S12" s="23">
        <v>13</v>
      </c>
      <c r="T12" s="23">
        <v>14</v>
      </c>
      <c r="U12" s="23">
        <v>15</v>
      </c>
      <c r="V12" s="23">
        <v>16</v>
      </c>
      <c r="W12" s="23">
        <v>17</v>
      </c>
      <c r="X12" s="23">
        <v>18</v>
      </c>
      <c r="Y12" s="23">
        <v>19</v>
      </c>
      <c r="Z12" s="23">
        <v>20</v>
      </c>
      <c r="AA12" s="23">
        <v>21</v>
      </c>
      <c r="AB12" s="24">
        <v>22</v>
      </c>
      <c r="AC12" s="24">
        <v>23</v>
      </c>
      <c r="AD12" s="24">
        <v>24</v>
      </c>
      <c r="AE12" s="24">
        <v>25</v>
      </c>
      <c r="AF12" s="24">
        <v>26</v>
      </c>
      <c r="AG12" s="24">
        <v>27</v>
      </c>
      <c r="AH12" s="24">
        <v>28</v>
      </c>
      <c r="AI12" s="24">
        <v>29</v>
      </c>
      <c r="AJ12" s="24">
        <v>30</v>
      </c>
      <c r="AK12" s="24">
        <v>31</v>
      </c>
      <c r="AL12" s="24">
        <v>1</v>
      </c>
      <c r="AM12" s="24">
        <v>2</v>
      </c>
      <c r="AN12" s="24">
        <v>3</v>
      </c>
      <c r="AO12" s="24">
        <v>4</v>
      </c>
      <c r="AP12" s="24">
        <v>5</v>
      </c>
      <c r="AR12" s="27"/>
      <c r="AS12" s="27"/>
      <c r="AT12" s="27"/>
      <c r="AU12" s="27"/>
      <c r="AV12" s="7"/>
      <c r="AW12" s="7"/>
      <c r="AX12" s="7"/>
      <c r="AY12" s="7"/>
      <c r="AZ12" s="7"/>
    </row>
    <row r="13" spans="1:52" ht="14.25" customHeight="1">
      <c r="A13" s="28" t="s">
        <v>39</v>
      </c>
      <c r="B13" s="28">
        <v>3</v>
      </c>
      <c r="C13" s="28">
        <v>1</v>
      </c>
      <c r="D13" s="29"/>
      <c r="E13" s="29"/>
      <c r="F13" s="29"/>
      <c r="G13" s="29"/>
      <c r="H13" s="29"/>
      <c r="I13" s="30" t="s">
        <v>27</v>
      </c>
      <c r="J13" s="29"/>
      <c r="K13" s="29"/>
      <c r="L13" s="29"/>
      <c r="M13" s="29"/>
      <c r="N13" s="29"/>
      <c r="O13" s="29"/>
      <c r="P13" s="31" t="s">
        <v>21</v>
      </c>
      <c r="Q13" s="29"/>
      <c r="R13" s="32" t="s">
        <v>15</v>
      </c>
      <c r="S13" s="29"/>
      <c r="T13" s="29"/>
      <c r="U13" s="29"/>
      <c r="V13" s="33" t="s">
        <v>18</v>
      </c>
      <c r="W13" s="29"/>
      <c r="X13" s="29"/>
      <c r="Y13" s="29"/>
      <c r="Z13" s="34"/>
      <c r="AA13" s="29"/>
      <c r="AB13" s="29"/>
      <c r="AC13" s="29"/>
      <c r="AD13" s="29"/>
      <c r="AE13" s="29"/>
      <c r="AF13" s="29"/>
      <c r="AG13" s="30" t="s">
        <v>27</v>
      </c>
      <c r="AH13" s="29"/>
      <c r="AI13" s="29"/>
      <c r="AJ13" s="29"/>
      <c r="AK13" s="29"/>
      <c r="AL13" s="29"/>
      <c r="AM13" s="29"/>
      <c r="AN13" s="29"/>
      <c r="AO13" s="29"/>
      <c r="AP13" s="29"/>
      <c r="AR13" s="4" t="s">
        <v>1</v>
      </c>
      <c r="AS13" s="5" t="s">
        <v>40</v>
      </c>
      <c r="AT13" s="6" t="s">
        <v>40</v>
      </c>
      <c r="AU13" s="4" t="s">
        <v>41</v>
      </c>
      <c r="AV13" s="4" t="s">
        <v>42</v>
      </c>
      <c r="AW13" s="7"/>
      <c r="AX13" s="7"/>
      <c r="AY13" s="7"/>
      <c r="AZ13" s="7"/>
    </row>
    <row r="14" spans="1:52" s="36" customFormat="1" ht="12.75">
      <c r="A14" s="28"/>
      <c r="B14" s="28"/>
      <c r="C14" s="28"/>
      <c r="D14" s="35" t="s">
        <v>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2" t="s">
        <v>15</v>
      </c>
      <c r="T14" s="29"/>
      <c r="U14" s="29"/>
      <c r="V14" s="29"/>
      <c r="W14" s="29"/>
      <c r="X14" s="29"/>
      <c r="Y14" s="29"/>
      <c r="Z14" s="29"/>
      <c r="AA14" s="29"/>
      <c r="AB14" s="35" t="s">
        <v>9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R14" s="4"/>
      <c r="AS14" s="5"/>
      <c r="AT14" s="6"/>
      <c r="AU14" s="4"/>
      <c r="AV14" s="4"/>
      <c r="AW14" s="37"/>
      <c r="AX14" s="37"/>
      <c r="AY14" s="37"/>
      <c r="AZ14" s="37"/>
    </row>
    <row r="15" spans="1:52" s="36" customFormat="1" ht="12.75">
      <c r="A15" s="28"/>
      <c r="B15" s="28"/>
      <c r="C15" s="28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R15" s="9" t="s">
        <v>6</v>
      </c>
      <c r="AS15" s="9">
        <f>COUNTIF(D13:AA108,"=PRI")</f>
        <v>15</v>
      </c>
      <c r="AT15" s="38">
        <f>COUNTIF(AB13:AP108,"=PRI")</f>
        <v>7</v>
      </c>
      <c r="AU15" s="38">
        <f>SUM(AS15:AT15)</f>
        <v>22</v>
      </c>
      <c r="AV15" s="38">
        <f>AT2-AU15</f>
        <v>0.5</v>
      </c>
      <c r="AW15" s="37"/>
      <c r="AX15" s="37"/>
      <c r="AY15" s="37"/>
      <c r="AZ15" s="37"/>
    </row>
    <row r="16" spans="1:52" s="36" customFormat="1" ht="12.75">
      <c r="A16" s="28"/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R16" s="9" t="s">
        <v>8</v>
      </c>
      <c r="AS16" s="9">
        <f>COUNTIF(D13:AA108,"=PAN")</f>
        <v>21</v>
      </c>
      <c r="AT16" s="38">
        <f>COUNTIF(AB13:AP108,"=PAN")</f>
        <v>10</v>
      </c>
      <c r="AU16" s="38">
        <f aca="true" t="shared" si="6" ref="AU16:AU23">SUM(AS16:AT16)</f>
        <v>31</v>
      </c>
      <c r="AV16" s="38">
        <f aca="true" t="shared" si="7" ref="AV16:AV23">AT3-AU16</f>
        <v>0.5</v>
      </c>
      <c r="AW16" s="37"/>
      <c r="AX16" s="37"/>
      <c r="AY16" s="37"/>
      <c r="AZ16" s="37"/>
    </row>
    <row r="17" spans="1:52" s="36" customFormat="1" ht="12.75">
      <c r="A17" s="28"/>
      <c r="B17" s="28"/>
      <c r="C17" s="28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R17" s="9" t="s">
        <v>9</v>
      </c>
      <c r="AS17" s="9">
        <f>COUNTIF(D13:AA108,"=PRD")</f>
        <v>5</v>
      </c>
      <c r="AT17" s="38">
        <f>COUNTIF(AB13:AP108,"=PRD")</f>
        <v>2</v>
      </c>
      <c r="AU17" s="38">
        <f t="shared" si="6"/>
        <v>7</v>
      </c>
      <c r="AV17" s="38">
        <f t="shared" si="7"/>
        <v>0.5</v>
      </c>
      <c r="AW17" s="37"/>
      <c r="AX17" s="37"/>
      <c r="AY17" s="37"/>
      <c r="AZ17" s="37"/>
    </row>
    <row r="18" spans="1:52" s="36" customFormat="1" ht="12.75">
      <c r="A18" s="28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R18" s="9" t="s">
        <v>12</v>
      </c>
      <c r="AS18" s="9">
        <f>COUNTIF(D13:AA108,"=PSD")</f>
        <v>2</v>
      </c>
      <c r="AT18" s="38">
        <f>COUNTIF(AB13:AP108,"=PSD")</f>
        <v>1</v>
      </c>
      <c r="AU18" s="38">
        <f t="shared" si="6"/>
        <v>3</v>
      </c>
      <c r="AV18" s="38">
        <f t="shared" si="7"/>
        <v>0</v>
      </c>
      <c r="AW18" s="37"/>
      <c r="AX18" s="37"/>
      <c r="AY18" s="37"/>
      <c r="AZ18" s="37"/>
    </row>
    <row r="19" spans="1:52" ht="12.75" customHeight="1">
      <c r="A19" s="39" t="s">
        <v>43</v>
      </c>
      <c r="B19" s="28">
        <v>3</v>
      </c>
      <c r="C19" s="28">
        <v>1</v>
      </c>
      <c r="D19" s="32" t="s">
        <v>15</v>
      </c>
      <c r="E19" s="29"/>
      <c r="F19" s="29"/>
      <c r="G19" s="29"/>
      <c r="H19" s="29"/>
      <c r="I19" s="34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2" t="s">
        <v>15</v>
      </c>
      <c r="U19" s="34"/>
      <c r="V19" s="29"/>
      <c r="W19" s="29"/>
      <c r="X19" s="33" t="s">
        <v>18</v>
      </c>
      <c r="Y19" s="29"/>
      <c r="Z19" s="29"/>
      <c r="AA19" s="29"/>
      <c r="AB19" s="32" t="s">
        <v>15</v>
      </c>
      <c r="AC19" s="29"/>
      <c r="AD19" s="29"/>
      <c r="AE19" s="29"/>
      <c r="AF19" s="29"/>
      <c r="AG19" s="34"/>
      <c r="AH19" s="29"/>
      <c r="AI19" s="29"/>
      <c r="AJ19" s="29"/>
      <c r="AK19" s="29"/>
      <c r="AL19" s="29"/>
      <c r="AM19" s="29"/>
      <c r="AN19" s="29"/>
      <c r="AO19" s="29"/>
      <c r="AP19" s="29"/>
      <c r="AR19" s="9" t="s">
        <v>15</v>
      </c>
      <c r="AS19" s="9">
        <f>COUNTIF(D13:AA108,"=PNA")</f>
        <v>36</v>
      </c>
      <c r="AT19" s="38">
        <f>COUNTIF(AB13:AP108,"=PNA")</f>
        <v>18</v>
      </c>
      <c r="AU19" s="38">
        <f t="shared" si="6"/>
        <v>54</v>
      </c>
      <c r="AV19" s="38">
        <f t="shared" si="7"/>
        <v>0</v>
      </c>
      <c r="AW19" s="7"/>
      <c r="AX19" s="7"/>
      <c r="AY19" s="7"/>
      <c r="AZ19" s="7"/>
    </row>
    <row r="20" spans="1:52" s="36" customFormat="1" ht="12.75">
      <c r="A20" s="39"/>
      <c r="B20" s="28"/>
      <c r="C20" s="28"/>
      <c r="D20" s="29"/>
      <c r="E20" s="32" t="s">
        <v>15</v>
      </c>
      <c r="F20" s="29"/>
      <c r="G20" s="29"/>
      <c r="H20" s="29"/>
      <c r="I20" s="34"/>
      <c r="J20" s="40" t="s">
        <v>8</v>
      </c>
      <c r="K20" s="29"/>
      <c r="L20" s="29"/>
      <c r="M20" s="29"/>
      <c r="N20" s="29"/>
      <c r="O20" s="29"/>
      <c r="P20" s="29"/>
      <c r="Q20" s="29"/>
      <c r="R20" s="34"/>
      <c r="S20" s="29"/>
      <c r="T20" s="34"/>
      <c r="U20" s="32" t="s">
        <v>15</v>
      </c>
      <c r="V20" s="29"/>
      <c r="W20" s="29"/>
      <c r="X20" s="29"/>
      <c r="Y20" s="33" t="s">
        <v>18</v>
      </c>
      <c r="Z20" s="29"/>
      <c r="AA20" s="34"/>
      <c r="AB20" s="29"/>
      <c r="AC20" s="32" t="s">
        <v>15</v>
      </c>
      <c r="AD20" s="29"/>
      <c r="AE20" s="29"/>
      <c r="AF20" s="29"/>
      <c r="AG20" s="34"/>
      <c r="AH20" s="40" t="s">
        <v>8</v>
      </c>
      <c r="AI20" s="29"/>
      <c r="AJ20" s="29"/>
      <c r="AK20" s="29"/>
      <c r="AL20" s="29"/>
      <c r="AM20" s="29"/>
      <c r="AN20" s="29"/>
      <c r="AO20" s="29"/>
      <c r="AP20" s="29"/>
      <c r="AR20" s="9" t="s">
        <v>18</v>
      </c>
      <c r="AS20" s="9">
        <f>COUNTIF(D13:AA108,"=CONV")</f>
        <v>12</v>
      </c>
      <c r="AT20" s="38">
        <f>COUNTIF(AB13:AP108,"=CONV")</f>
        <v>6</v>
      </c>
      <c r="AU20" s="38">
        <f t="shared" si="6"/>
        <v>18</v>
      </c>
      <c r="AV20" s="38">
        <f t="shared" si="7"/>
        <v>0</v>
      </c>
      <c r="AW20" s="37"/>
      <c r="AX20" s="37"/>
      <c r="AY20" s="37"/>
      <c r="AZ20" s="37"/>
    </row>
    <row r="21" spans="1:52" s="36" customFormat="1" ht="12.75">
      <c r="A21" s="39"/>
      <c r="B21" s="28"/>
      <c r="C21" s="28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R21" s="9" t="s">
        <v>21</v>
      </c>
      <c r="AS21" s="9">
        <f>COUNTIF(D13:AA108,"=PT")</f>
        <v>3</v>
      </c>
      <c r="AT21" s="38">
        <f>COUNTIF(AB13:AP108,"=PT")</f>
        <v>1</v>
      </c>
      <c r="AU21" s="38">
        <f t="shared" si="6"/>
        <v>4</v>
      </c>
      <c r="AV21" s="38">
        <f t="shared" si="7"/>
        <v>0.5</v>
      </c>
      <c r="AW21" s="37"/>
      <c r="AX21" s="37"/>
      <c r="AY21" s="37"/>
      <c r="AZ21" s="37"/>
    </row>
    <row r="22" spans="1:52" s="36" customFormat="1" ht="12.75">
      <c r="A22" s="39"/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R22" s="9" t="s">
        <v>22</v>
      </c>
      <c r="AS22" s="9">
        <f>COUNTIF(D13:AA108,"=PVEM")</f>
        <v>7</v>
      </c>
      <c r="AT22" s="38">
        <f>COUNTIF(AB13:AP108,"=PVEM")</f>
        <v>3</v>
      </c>
      <c r="AU22" s="38">
        <f t="shared" si="6"/>
        <v>10</v>
      </c>
      <c r="AV22" s="38">
        <f t="shared" si="7"/>
        <v>0.5</v>
      </c>
      <c r="AW22" s="37"/>
      <c r="AX22" s="37"/>
      <c r="AY22" s="37"/>
      <c r="AZ22" s="37"/>
    </row>
    <row r="23" spans="1:52" s="36" customFormat="1" ht="12.75">
      <c r="A23" s="39"/>
      <c r="B23" s="28"/>
      <c r="C23" s="28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R23" s="9" t="s">
        <v>27</v>
      </c>
      <c r="AS23" s="9">
        <f>COUNTIF(D13:AA108,"=PCP")</f>
        <v>5</v>
      </c>
      <c r="AT23" s="38">
        <f>COUNTIF(AB13:AP108,"=PCP")</f>
        <v>2</v>
      </c>
      <c r="AU23" s="38">
        <f t="shared" si="6"/>
        <v>7</v>
      </c>
      <c r="AV23" s="38">
        <f t="shared" si="7"/>
        <v>0.5</v>
      </c>
      <c r="AW23" s="37"/>
      <c r="AX23" s="37"/>
      <c r="AY23" s="37"/>
      <c r="AZ23" s="37"/>
    </row>
    <row r="24" spans="1:52" s="36" customFormat="1" ht="12.75">
      <c r="A24" s="39"/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R24" s="25" t="s">
        <v>36</v>
      </c>
      <c r="AS24" s="25">
        <f>SUM(AS15:AS23)</f>
        <v>106</v>
      </c>
      <c r="AT24" s="25">
        <f>SUM(AT15:AT23)</f>
        <v>50</v>
      </c>
      <c r="AU24" s="26">
        <f>SUM(AU15:AU23)</f>
        <v>156</v>
      </c>
      <c r="AV24" s="26">
        <f>SUM(AV15:AV23)</f>
        <v>3</v>
      </c>
      <c r="AW24" s="37"/>
      <c r="AX24" s="37"/>
      <c r="AY24" s="37"/>
      <c r="AZ24" s="37"/>
    </row>
    <row r="25" spans="1:52" ht="12.75" customHeight="1">
      <c r="A25" s="39" t="s">
        <v>44</v>
      </c>
      <c r="B25" s="28">
        <v>3</v>
      </c>
      <c r="C25" s="28">
        <v>1</v>
      </c>
      <c r="D25" s="29"/>
      <c r="E25" s="41"/>
      <c r="F25" s="32" t="s">
        <v>15</v>
      </c>
      <c r="G25" s="29"/>
      <c r="H25" s="29"/>
      <c r="I25" s="29"/>
      <c r="J25" s="29"/>
      <c r="K25" s="29"/>
      <c r="L25" s="29"/>
      <c r="M25" s="29"/>
      <c r="N25" s="42" t="s">
        <v>6</v>
      </c>
      <c r="O25" s="29"/>
      <c r="P25" s="29"/>
      <c r="Q25" s="29"/>
      <c r="R25" s="29"/>
      <c r="S25" s="29"/>
      <c r="T25" s="29"/>
      <c r="U25" s="29"/>
      <c r="V25" s="32" t="s">
        <v>15</v>
      </c>
      <c r="W25" s="29"/>
      <c r="X25" s="29"/>
      <c r="Y25" s="29"/>
      <c r="Z25" s="29"/>
      <c r="AA25" s="34"/>
      <c r="AB25" s="29"/>
      <c r="AC25" s="41"/>
      <c r="AD25" s="32" t="s">
        <v>15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R25" s="43"/>
      <c r="AS25" s="43"/>
      <c r="AT25" s="43"/>
      <c r="AU25" s="43"/>
      <c r="AV25" s="7"/>
      <c r="AW25" s="7"/>
      <c r="AX25" s="7"/>
      <c r="AY25" s="37"/>
      <c r="AZ25" s="7"/>
    </row>
    <row r="26" spans="1:48" s="36" customFormat="1" ht="12.75">
      <c r="A26" s="39"/>
      <c r="B26" s="28"/>
      <c r="C26" s="28"/>
      <c r="D26" s="29"/>
      <c r="E26" s="29"/>
      <c r="F26" s="29"/>
      <c r="G26" s="32" t="s">
        <v>15</v>
      </c>
      <c r="H26" s="29"/>
      <c r="I26" s="29"/>
      <c r="J26" s="29"/>
      <c r="K26" s="29"/>
      <c r="L26" s="29"/>
      <c r="M26" s="29"/>
      <c r="N26" s="29"/>
      <c r="O26" s="29"/>
      <c r="P26" s="44" t="s">
        <v>22</v>
      </c>
      <c r="Q26" s="34"/>
      <c r="R26" s="29"/>
      <c r="S26" s="29"/>
      <c r="T26" s="29"/>
      <c r="U26" s="29"/>
      <c r="V26" s="34"/>
      <c r="W26" s="32" t="s">
        <v>15</v>
      </c>
      <c r="X26" s="29"/>
      <c r="Y26" s="29"/>
      <c r="Z26" s="29"/>
      <c r="AA26" s="33" t="s">
        <v>18</v>
      </c>
      <c r="AB26" s="29"/>
      <c r="AC26" s="29"/>
      <c r="AD26" s="29"/>
      <c r="AE26" s="32" t="s">
        <v>15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34"/>
      <c r="AP26" s="29"/>
      <c r="AR26" s="43"/>
      <c r="AS26" s="43"/>
      <c r="AT26" s="43"/>
      <c r="AU26" s="43"/>
      <c r="AV26" s="37"/>
    </row>
    <row r="27" spans="1:48" s="36" customFormat="1" ht="12.75">
      <c r="A27" s="39"/>
      <c r="B27" s="28"/>
      <c r="C27" s="28">
        <v>1</v>
      </c>
      <c r="D27" s="29"/>
      <c r="E27" s="29"/>
      <c r="F27" s="29"/>
      <c r="G27" s="29"/>
      <c r="H27" s="3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4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R27" s="43"/>
      <c r="AS27" s="43"/>
      <c r="AT27" s="43"/>
      <c r="AU27" s="43"/>
      <c r="AV27" s="37"/>
    </row>
    <row r="28" spans="1:48" s="36" customFormat="1" ht="12.75">
      <c r="A28" s="39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R28" s="43"/>
      <c r="AS28" s="43"/>
      <c r="AT28" s="43"/>
      <c r="AU28" s="43"/>
      <c r="AV28" s="37"/>
    </row>
    <row r="29" spans="1:48" s="36" customFormat="1" ht="12.75">
      <c r="A29" s="39"/>
      <c r="B29" s="28"/>
      <c r="C29" s="28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R29" s="43"/>
      <c r="AS29" s="43"/>
      <c r="AT29" s="43"/>
      <c r="AU29" s="43"/>
      <c r="AV29" s="37"/>
    </row>
    <row r="30" spans="1:48" s="36" customFormat="1" ht="12.75">
      <c r="A30" s="39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R30" s="43"/>
      <c r="AS30" s="43"/>
      <c r="AT30" s="43"/>
      <c r="AU30" s="43"/>
      <c r="AV30" s="37"/>
    </row>
    <row r="31" spans="1:48" ht="12.75" customHeight="1">
      <c r="A31" s="39" t="s">
        <v>45</v>
      </c>
      <c r="B31" s="28">
        <v>3</v>
      </c>
      <c r="C31" s="28">
        <v>1</v>
      </c>
      <c r="D31" s="29"/>
      <c r="E31" s="35" t="s">
        <v>9</v>
      </c>
      <c r="F31" s="29"/>
      <c r="G31" s="29"/>
      <c r="H31" s="32" t="s">
        <v>15</v>
      </c>
      <c r="I31" s="34"/>
      <c r="J31" s="40" t="s">
        <v>8</v>
      </c>
      <c r="K31" s="29"/>
      <c r="L31" s="30" t="s">
        <v>27</v>
      </c>
      <c r="M31" s="29"/>
      <c r="N31" s="29"/>
      <c r="O31" s="34"/>
      <c r="P31" s="29"/>
      <c r="Q31" s="29"/>
      <c r="R31" s="34"/>
      <c r="S31" s="29"/>
      <c r="T31" s="34"/>
      <c r="U31" s="29"/>
      <c r="V31" s="31" t="s">
        <v>21</v>
      </c>
      <c r="W31" s="29"/>
      <c r="X31" s="32" t="s">
        <v>15</v>
      </c>
      <c r="Y31" s="29"/>
      <c r="Z31" s="29"/>
      <c r="AA31" s="29"/>
      <c r="AB31" s="29"/>
      <c r="AC31" s="35" t="s">
        <v>9</v>
      </c>
      <c r="AD31" s="29"/>
      <c r="AE31" s="29"/>
      <c r="AF31" s="32" t="s">
        <v>15</v>
      </c>
      <c r="AG31" s="34"/>
      <c r="AH31" s="40" t="s">
        <v>8</v>
      </c>
      <c r="AI31" s="29"/>
      <c r="AJ31" s="29"/>
      <c r="AK31" s="29"/>
      <c r="AL31" s="29"/>
      <c r="AM31" s="34"/>
      <c r="AN31" s="29"/>
      <c r="AO31" s="29"/>
      <c r="AP31" s="34"/>
      <c r="AR31" s="43"/>
      <c r="AS31" s="43"/>
      <c r="AT31" s="43"/>
      <c r="AU31" s="43"/>
      <c r="AV31" s="37"/>
    </row>
    <row r="32" spans="1:48" ht="12.75">
      <c r="A32" s="39"/>
      <c r="B32" s="28"/>
      <c r="C32" s="28"/>
      <c r="D32" s="29"/>
      <c r="E32" s="40" t="s">
        <v>8</v>
      </c>
      <c r="F32" s="29"/>
      <c r="G32" s="29"/>
      <c r="H32" s="40" t="s">
        <v>8</v>
      </c>
      <c r="I32" s="32" t="s">
        <v>15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4"/>
      <c r="U32" s="29"/>
      <c r="V32" s="34"/>
      <c r="W32" s="29"/>
      <c r="X32" s="34"/>
      <c r="Y32" s="29"/>
      <c r="Z32" s="29"/>
      <c r="AA32" s="29"/>
      <c r="AB32" s="29"/>
      <c r="AC32" s="40" t="s">
        <v>8</v>
      </c>
      <c r="AD32" s="29"/>
      <c r="AE32" s="29"/>
      <c r="AF32" s="40" t="s">
        <v>8</v>
      </c>
      <c r="AG32" s="32" t="s">
        <v>15</v>
      </c>
      <c r="AH32" s="29"/>
      <c r="AI32" s="29"/>
      <c r="AJ32" s="29"/>
      <c r="AK32" s="29"/>
      <c r="AL32" s="29"/>
      <c r="AM32" s="29"/>
      <c r="AN32" s="29"/>
      <c r="AO32" s="29"/>
      <c r="AP32" s="29"/>
      <c r="AR32" s="43"/>
      <c r="AS32" s="43"/>
      <c r="AT32" s="43"/>
      <c r="AU32" s="43"/>
      <c r="AV32" s="37"/>
    </row>
    <row r="33" spans="1:48" s="36" customFormat="1" ht="12.75">
      <c r="A33" s="39"/>
      <c r="B33" s="28"/>
      <c r="C33" s="28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R33" s="43"/>
      <c r="AS33" s="43"/>
      <c r="AT33" s="43"/>
      <c r="AU33" s="43"/>
      <c r="AV33" s="37"/>
    </row>
    <row r="34" spans="1:48" s="36" customFormat="1" ht="12.75">
      <c r="A34" s="39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R34" s="43"/>
      <c r="AS34" s="43"/>
      <c r="AT34" s="43"/>
      <c r="AU34" s="43"/>
      <c r="AV34" s="37"/>
    </row>
    <row r="35" spans="1:48" s="36" customFormat="1" ht="12.75">
      <c r="A35" s="39"/>
      <c r="B35" s="28"/>
      <c r="C35" s="28">
        <v>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R35" s="43"/>
      <c r="AS35" s="43"/>
      <c r="AT35" s="43"/>
      <c r="AU35" s="43"/>
      <c r="AV35" s="37"/>
    </row>
    <row r="36" spans="1:48" s="36" customFormat="1" ht="12.75">
      <c r="A36" s="39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43"/>
      <c r="AS36" s="43"/>
      <c r="AT36" s="43"/>
      <c r="AU36" s="43"/>
      <c r="AV36" s="37"/>
    </row>
    <row r="37" spans="1:52" ht="12.75" customHeight="1">
      <c r="A37" s="39" t="s">
        <v>46</v>
      </c>
      <c r="B37" s="28">
        <v>3</v>
      </c>
      <c r="C37" s="28">
        <v>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R37" s="43"/>
      <c r="AS37" s="43"/>
      <c r="AT37" s="43"/>
      <c r="AU37" s="43"/>
      <c r="AV37" s="20"/>
      <c r="AW37" s="7"/>
      <c r="AX37" s="7"/>
      <c r="AY37" s="37"/>
      <c r="AZ37" s="7"/>
    </row>
    <row r="38" spans="1:52" s="36" customFormat="1" ht="12.75">
      <c r="A38" s="39"/>
      <c r="B38" s="28"/>
      <c r="C38" s="28"/>
      <c r="D38" s="29"/>
      <c r="E38" s="29"/>
      <c r="F38" s="29"/>
      <c r="G38" s="29"/>
      <c r="H38" s="34"/>
      <c r="I38" s="29"/>
      <c r="J38" s="32" t="s">
        <v>15</v>
      </c>
      <c r="K38" s="29"/>
      <c r="L38" s="41"/>
      <c r="M38" s="29"/>
      <c r="N38" s="3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2" t="s">
        <v>15</v>
      </c>
      <c r="AA38" s="34"/>
      <c r="AB38" s="29"/>
      <c r="AC38" s="29"/>
      <c r="AD38" s="29"/>
      <c r="AE38" s="29"/>
      <c r="AF38" s="34"/>
      <c r="AG38" s="29"/>
      <c r="AH38" s="32" t="s">
        <v>15</v>
      </c>
      <c r="AI38" s="29"/>
      <c r="AJ38" s="41"/>
      <c r="AK38" s="29"/>
      <c r="AL38" s="34"/>
      <c r="AM38" s="29"/>
      <c r="AN38" s="29"/>
      <c r="AO38" s="29"/>
      <c r="AP38" s="29"/>
      <c r="AR38" s="45"/>
      <c r="AS38" s="45"/>
      <c r="AT38" s="45"/>
      <c r="AU38" s="45"/>
      <c r="AV38" s="37"/>
      <c r="AY38" s="37"/>
      <c r="AZ38" s="37"/>
    </row>
    <row r="39" spans="1:52" s="36" customFormat="1" ht="12.75">
      <c r="A39" s="39"/>
      <c r="B39" s="28"/>
      <c r="C39" s="28">
        <v>1</v>
      </c>
      <c r="D39" s="29"/>
      <c r="E39" s="29"/>
      <c r="F39" s="29"/>
      <c r="G39" s="29"/>
      <c r="H39" s="42" t="s">
        <v>6</v>
      </c>
      <c r="I39" s="29"/>
      <c r="J39" s="29"/>
      <c r="K39" s="32" t="s">
        <v>15</v>
      </c>
      <c r="L39" s="29"/>
      <c r="M39" s="29"/>
      <c r="N39" s="34"/>
      <c r="O39" s="29"/>
      <c r="P39" s="29"/>
      <c r="Q39" s="34"/>
      <c r="R39" s="29"/>
      <c r="S39" s="34"/>
      <c r="T39" s="29"/>
      <c r="U39" s="29"/>
      <c r="V39" s="29"/>
      <c r="W39" s="29"/>
      <c r="X39" s="29"/>
      <c r="Y39" s="29"/>
      <c r="Z39" s="29"/>
      <c r="AA39" s="32" t="s">
        <v>15</v>
      </c>
      <c r="AB39" s="29"/>
      <c r="AC39" s="29"/>
      <c r="AD39" s="29"/>
      <c r="AE39" s="29"/>
      <c r="AF39" s="42" t="s">
        <v>6</v>
      </c>
      <c r="AG39" s="29"/>
      <c r="AH39" s="29"/>
      <c r="AI39" s="32" t="s">
        <v>15</v>
      </c>
      <c r="AJ39" s="29"/>
      <c r="AK39" s="29"/>
      <c r="AL39" s="34"/>
      <c r="AM39" s="29"/>
      <c r="AN39" s="29"/>
      <c r="AO39" s="34"/>
      <c r="AP39" s="29"/>
      <c r="AR39" s="43"/>
      <c r="AS39" s="43"/>
      <c r="AT39" s="43"/>
      <c r="AU39" s="43"/>
      <c r="AY39" s="37"/>
      <c r="AZ39" s="37"/>
    </row>
    <row r="40" spans="1:52" s="36" customFormat="1" ht="12.75">
      <c r="A40" s="39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R40" s="46"/>
      <c r="AS40" s="46"/>
      <c r="AT40" s="46"/>
      <c r="AU40" s="46"/>
      <c r="AV40" s="1"/>
      <c r="AY40" s="7"/>
      <c r="AZ40" s="37"/>
    </row>
    <row r="41" spans="1:52" s="36" customFormat="1" ht="12.75">
      <c r="A41" s="39"/>
      <c r="B41" s="28"/>
      <c r="C41" s="28">
        <v>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R41" s="2"/>
      <c r="AS41" s="2"/>
      <c r="AT41" s="2"/>
      <c r="AU41" s="2"/>
      <c r="AY41" s="37"/>
      <c r="AZ41" s="37"/>
    </row>
    <row r="42" spans="1:52" s="36" customFormat="1" ht="12.75">
      <c r="A42" s="39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R42" s="46"/>
      <c r="AS42" s="46"/>
      <c r="AT42" s="46"/>
      <c r="AU42" s="46"/>
      <c r="AW42" s="7"/>
      <c r="AX42" s="7"/>
      <c r="AY42" s="37"/>
      <c r="AZ42" s="37"/>
    </row>
    <row r="43" spans="1:52" ht="12.75" customHeight="1">
      <c r="A43" s="39" t="s">
        <v>47</v>
      </c>
      <c r="B43" s="28">
        <v>3</v>
      </c>
      <c r="C43" s="28">
        <v>1</v>
      </c>
      <c r="D43" s="29"/>
      <c r="E43" s="29"/>
      <c r="F43" s="29"/>
      <c r="G43" s="29"/>
      <c r="H43" s="29"/>
      <c r="I43" s="29"/>
      <c r="J43" s="34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4"/>
      <c r="AI43" s="29"/>
      <c r="AJ43" s="29"/>
      <c r="AK43" s="29"/>
      <c r="AL43" s="29"/>
      <c r="AM43" s="29"/>
      <c r="AN43" s="29"/>
      <c r="AO43" s="29"/>
      <c r="AP43" s="29"/>
      <c r="AR43" s="46"/>
      <c r="AS43" s="46"/>
      <c r="AT43" s="46"/>
      <c r="AU43" s="46"/>
      <c r="AV43" s="36"/>
      <c r="AW43" s="37"/>
      <c r="AX43" s="37"/>
      <c r="AY43" s="37"/>
      <c r="AZ43" s="7"/>
    </row>
    <row r="44" spans="1:52" s="36" customFormat="1" ht="12.75">
      <c r="A44" s="39"/>
      <c r="B44" s="28"/>
      <c r="C44" s="28"/>
      <c r="D44" s="29"/>
      <c r="E44" s="29"/>
      <c r="F44" s="29"/>
      <c r="G44" s="29"/>
      <c r="H44" s="29"/>
      <c r="I44" s="29"/>
      <c r="J44" s="33" t="s">
        <v>18</v>
      </c>
      <c r="K44" s="29"/>
      <c r="L44" s="32" t="s">
        <v>15</v>
      </c>
      <c r="M44" s="35" t="s">
        <v>9</v>
      </c>
      <c r="N44" s="29"/>
      <c r="O44" s="42" t="s">
        <v>6</v>
      </c>
      <c r="P44" s="29"/>
      <c r="Q44" s="40" t="s">
        <v>8</v>
      </c>
      <c r="R44" s="29"/>
      <c r="S44" s="29"/>
      <c r="T44" s="42" t="s">
        <v>6</v>
      </c>
      <c r="U44" s="29"/>
      <c r="V44" s="29"/>
      <c r="W44" s="29"/>
      <c r="X44" s="29"/>
      <c r="Y44" s="29"/>
      <c r="Z44" s="34"/>
      <c r="AA44" s="40" t="s">
        <v>8</v>
      </c>
      <c r="AB44" s="29"/>
      <c r="AC44" s="29"/>
      <c r="AD44" s="29"/>
      <c r="AE44" s="29"/>
      <c r="AF44" s="29"/>
      <c r="AG44" s="29"/>
      <c r="AH44" s="33" t="s">
        <v>18</v>
      </c>
      <c r="AI44" s="29"/>
      <c r="AJ44" s="32" t="s">
        <v>15</v>
      </c>
      <c r="AK44" s="29"/>
      <c r="AL44" s="29"/>
      <c r="AM44" s="29"/>
      <c r="AN44" s="29"/>
      <c r="AO44" s="29"/>
      <c r="AP44" s="29"/>
      <c r="AR44" s="46"/>
      <c r="AS44" s="46"/>
      <c r="AT44" s="46"/>
      <c r="AU44" s="46"/>
      <c r="AV44" s="1"/>
      <c r="AW44" s="7"/>
      <c r="AX44" s="7"/>
      <c r="AY44" s="7"/>
      <c r="AZ44" s="37"/>
    </row>
    <row r="45" spans="1:52" s="36" customFormat="1" ht="12.75">
      <c r="A45" s="39"/>
      <c r="B45" s="28"/>
      <c r="C45" s="28">
        <v>1</v>
      </c>
      <c r="D45" s="29"/>
      <c r="E45" s="42" t="s">
        <v>6</v>
      </c>
      <c r="F45" s="29"/>
      <c r="G45" s="29"/>
      <c r="H45" s="29"/>
      <c r="I45" s="29"/>
      <c r="J45" s="29"/>
      <c r="K45" s="29"/>
      <c r="L45" s="34"/>
      <c r="M45" s="32" t="s">
        <v>15</v>
      </c>
      <c r="N45" s="29"/>
      <c r="O45" s="29"/>
      <c r="P45" s="29"/>
      <c r="Q45" s="30" t="s">
        <v>27</v>
      </c>
      <c r="R45" s="40" t="s">
        <v>8</v>
      </c>
      <c r="S45" s="29"/>
      <c r="T45" s="34"/>
      <c r="U45" s="29"/>
      <c r="V45" s="44" t="s">
        <v>22</v>
      </c>
      <c r="W45" s="29"/>
      <c r="X45" s="29"/>
      <c r="Y45" s="29"/>
      <c r="Z45" s="29"/>
      <c r="AA45" s="29"/>
      <c r="AB45" s="29"/>
      <c r="AC45" s="42" t="s">
        <v>6</v>
      </c>
      <c r="AD45" s="29"/>
      <c r="AE45" s="29"/>
      <c r="AF45" s="29"/>
      <c r="AG45" s="29"/>
      <c r="AH45" s="29"/>
      <c r="AI45" s="29"/>
      <c r="AJ45" s="34"/>
      <c r="AK45" s="32" t="s">
        <v>15</v>
      </c>
      <c r="AL45" s="29"/>
      <c r="AM45" s="29"/>
      <c r="AN45" s="29"/>
      <c r="AO45" s="29"/>
      <c r="AP45" s="29"/>
      <c r="AR45" s="2"/>
      <c r="AS45" s="2"/>
      <c r="AT45" s="2"/>
      <c r="AU45" s="2"/>
      <c r="AW45" s="37"/>
      <c r="AX45" s="37"/>
      <c r="AY45" s="37"/>
      <c r="AZ45" s="37"/>
    </row>
    <row r="46" spans="1:52" s="36" customFormat="1" ht="12.75">
      <c r="A46" s="39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R46" s="46"/>
      <c r="AS46" s="46"/>
      <c r="AT46" s="46"/>
      <c r="AU46" s="46"/>
      <c r="AW46" s="37"/>
      <c r="AX46" s="37"/>
      <c r="AY46" s="37"/>
      <c r="AZ46" s="37"/>
    </row>
    <row r="47" spans="1:52" s="36" customFormat="1" ht="12.75">
      <c r="A47" s="39"/>
      <c r="B47" s="28"/>
      <c r="C47" s="28">
        <v>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R47" s="46"/>
      <c r="AS47" s="46"/>
      <c r="AT47" s="46"/>
      <c r="AU47" s="46"/>
      <c r="AW47" s="37"/>
      <c r="AX47" s="37"/>
      <c r="AY47" s="37"/>
      <c r="AZ47" s="37"/>
    </row>
    <row r="48" spans="1:52" s="36" customFormat="1" ht="12.75">
      <c r="A48" s="39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R48" s="46"/>
      <c r="AS48" s="46"/>
      <c r="AT48" s="46"/>
      <c r="AU48" s="46"/>
      <c r="AW48" s="37"/>
      <c r="AX48" s="37"/>
      <c r="AY48" s="37"/>
      <c r="AZ48" s="37"/>
    </row>
    <row r="49" spans="1:52" ht="12.75" customHeight="1">
      <c r="A49" s="39" t="s">
        <v>48</v>
      </c>
      <c r="B49" s="39">
        <v>2</v>
      </c>
      <c r="C49" s="28">
        <v>1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R49" s="46"/>
      <c r="AS49" s="46"/>
      <c r="AT49" s="46"/>
      <c r="AU49" s="46"/>
      <c r="AV49" s="36"/>
      <c r="AW49" s="37"/>
      <c r="AX49" s="37"/>
      <c r="AY49" s="37"/>
      <c r="AZ49" s="7"/>
    </row>
    <row r="50" spans="1:52" s="36" customFormat="1" ht="12.75">
      <c r="A50" s="39"/>
      <c r="B50" s="39"/>
      <c r="C50" s="28"/>
      <c r="D50" s="29"/>
      <c r="E50" s="29"/>
      <c r="F50" s="29"/>
      <c r="G50" s="29"/>
      <c r="H50" s="29"/>
      <c r="I50" s="31" t="s">
        <v>21</v>
      </c>
      <c r="J50" s="34"/>
      <c r="K50" s="34"/>
      <c r="L50" s="29"/>
      <c r="M50" s="29"/>
      <c r="N50" s="32" t="s">
        <v>15</v>
      </c>
      <c r="O50" s="29"/>
      <c r="P50" s="29"/>
      <c r="Q50" s="29"/>
      <c r="R50" s="29"/>
      <c r="S50" s="29"/>
      <c r="T50" s="35" t="s">
        <v>9</v>
      </c>
      <c r="U50" s="29"/>
      <c r="V50" s="34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1" t="s">
        <v>21</v>
      </c>
      <c r="AH50" s="34"/>
      <c r="AI50" s="34"/>
      <c r="AJ50" s="29"/>
      <c r="AK50" s="29"/>
      <c r="AL50" s="32" t="s">
        <v>15</v>
      </c>
      <c r="AM50" s="29"/>
      <c r="AN50" s="29"/>
      <c r="AO50" s="29"/>
      <c r="AP50" s="29"/>
      <c r="AR50" s="46"/>
      <c r="AS50" s="46"/>
      <c r="AT50" s="46"/>
      <c r="AU50" s="46"/>
      <c r="AW50" s="37"/>
      <c r="AX50" s="37"/>
      <c r="AY50" s="37"/>
      <c r="AZ50" s="37"/>
    </row>
    <row r="51" spans="1:52" s="36" customFormat="1" ht="12.75">
      <c r="A51" s="39"/>
      <c r="B51" s="39"/>
      <c r="C51" s="28">
        <v>1</v>
      </c>
      <c r="D51" s="29"/>
      <c r="E51" s="29"/>
      <c r="F51" s="29"/>
      <c r="G51" s="29"/>
      <c r="H51" s="29"/>
      <c r="I51" s="40" t="s">
        <v>8</v>
      </c>
      <c r="J51" s="34"/>
      <c r="K51" s="34"/>
      <c r="L51" s="29"/>
      <c r="M51" s="29"/>
      <c r="N51" s="34"/>
      <c r="O51" s="32" t="s">
        <v>15</v>
      </c>
      <c r="P51" s="29"/>
      <c r="Q51" s="40" t="s">
        <v>8</v>
      </c>
      <c r="R51" s="29"/>
      <c r="S51" s="29"/>
      <c r="T51" s="4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40" t="s">
        <v>8</v>
      </c>
      <c r="AH51" s="34"/>
      <c r="AI51" s="34"/>
      <c r="AJ51" s="29"/>
      <c r="AK51" s="29"/>
      <c r="AL51" s="34"/>
      <c r="AM51" s="32" t="s">
        <v>15</v>
      </c>
      <c r="AN51" s="29"/>
      <c r="AO51" s="29"/>
      <c r="AP51" s="29"/>
      <c r="AR51" s="46"/>
      <c r="AS51" s="46"/>
      <c r="AT51" s="46"/>
      <c r="AU51" s="46"/>
      <c r="AW51" s="37"/>
      <c r="AX51" s="37"/>
      <c r="AY51" s="37"/>
      <c r="AZ51" s="37"/>
    </row>
    <row r="52" spans="1:52" s="36" customFormat="1" ht="12.75">
      <c r="A52" s="39"/>
      <c r="B52" s="39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R52" s="46"/>
      <c r="AS52" s="46"/>
      <c r="AT52" s="46"/>
      <c r="AU52" s="46"/>
      <c r="AW52" s="37"/>
      <c r="AX52" s="37"/>
      <c r="AY52" s="37"/>
      <c r="AZ52" s="37"/>
    </row>
    <row r="53" spans="1:52" ht="12.75" customHeight="1">
      <c r="A53" s="39" t="s">
        <v>49</v>
      </c>
      <c r="B53" s="39">
        <v>2</v>
      </c>
      <c r="C53" s="28">
        <v>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R53" s="46"/>
      <c r="AS53" s="46"/>
      <c r="AT53" s="46"/>
      <c r="AU53" s="46"/>
      <c r="AV53" s="36"/>
      <c r="AW53" s="37"/>
      <c r="AX53" s="37"/>
      <c r="AY53" s="37"/>
      <c r="AZ53" s="7"/>
    </row>
    <row r="54" spans="1:52" s="36" customFormat="1" ht="12.75">
      <c r="A54" s="39"/>
      <c r="B54" s="39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44" t="s">
        <v>22</v>
      </c>
      <c r="O54" s="34"/>
      <c r="P54" s="32" t="s">
        <v>15</v>
      </c>
      <c r="Q54" s="29"/>
      <c r="R54" s="29"/>
      <c r="S54" s="29"/>
      <c r="T54" s="30" t="s">
        <v>27</v>
      </c>
      <c r="U54" s="29"/>
      <c r="V54" s="29"/>
      <c r="W54" s="29"/>
      <c r="X54" s="29"/>
      <c r="Y54" s="29"/>
      <c r="Z54" s="40" t="s">
        <v>8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44" t="s">
        <v>22</v>
      </c>
      <c r="AM54" s="34"/>
      <c r="AN54" s="32" t="s">
        <v>15</v>
      </c>
      <c r="AO54" s="29"/>
      <c r="AP54" s="29"/>
      <c r="AR54" s="46"/>
      <c r="AS54" s="46"/>
      <c r="AT54" s="46"/>
      <c r="AU54" s="46"/>
      <c r="AW54" s="37"/>
      <c r="AX54" s="37"/>
      <c r="AY54" s="37"/>
      <c r="AZ54" s="37"/>
    </row>
    <row r="55" spans="1:52" s="36" customFormat="1" ht="12.75">
      <c r="A55" s="39"/>
      <c r="B55" s="39"/>
      <c r="C55" s="28">
        <v>1</v>
      </c>
      <c r="D55" s="29"/>
      <c r="E55" s="29"/>
      <c r="F55" s="29"/>
      <c r="G55" s="29"/>
      <c r="H55" s="29"/>
      <c r="I55" s="42" t="s">
        <v>6</v>
      </c>
      <c r="J55" s="44" t="s">
        <v>22</v>
      </c>
      <c r="K55" s="29"/>
      <c r="L55" s="29"/>
      <c r="M55" s="29"/>
      <c r="N55" s="29"/>
      <c r="O55" s="33" t="s">
        <v>18</v>
      </c>
      <c r="P55" s="29"/>
      <c r="Q55" s="32" t="s">
        <v>15</v>
      </c>
      <c r="R55" s="29"/>
      <c r="S55" s="29"/>
      <c r="T55" s="42" t="s">
        <v>6</v>
      </c>
      <c r="U55" s="29"/>
      <c r="V55" s="29"/>
      <c r="W55" s="29"/>
      <c r="X55" s="29"/>
      <c r="Y55" s="29"/>
      <c r="Z55" s="44" t="s">
        <v>22</v>
      </c>
      <c r="AA55" s="29"/>
      <c r="AB55" s="29"/>
      <c r="AC55" s="29"/>
      <c r="AD55" s="29"/>
      <c r="AE55" s="29"/>
      <c r="AF55" s="29"/>
      <c r="AG55" s="42" t="s">
        <v>6</v>
      </c>
      <c r="AH55" s="44" t="s">
        <v>22</v>
      </c>
      <c r="AI55" s="29"/>
      <c r="AJ55" s="29"/>
      <c r="AK55" s="29"/>
      <c r="AL55" s="29"/>
      <c r="AM55" s="29"/>
      <c r="AN55" s="29"/>
      <c r="AO55" s="32" t="s">
        <v>15</v>
      </c>
      <c r="AP55" s="29"/>
      <c r="AR55" s="46"/>
      <c r="AS55" s="46"/>
      <c r="AT55" s="46"/>
      <c r="AU55" s="46"/>
      <c r="AW55" s="37"/>
      <c r="AX55" s="37"/>
      <c r="AY55" s="37"/>
      <c r="AZ55" s="37"/>
    </row>
    <row r="56" spans="1:52" s="36" customFormat="1" ht="12.75">
      <c r="A56" s="39"/>
      <c r="B56" s="39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R56" s="46"/>
      <c r="AS56" s="46"/>
      <c r="AT56" s="46"/>
      <c r="AU56" s="46"/>
      <c r="AW56" s="37"/>
      <c r="AX56" s="37"/>
      <c r="AY56" s="37"/>
      <c r="AZ56" s="37"/>
    </row>
    <row r="57" spans="1:52" ht="12.75" customHeight="1">
      <c r="A57" s="39" t="s">
        <v>50</v>
      </c>
      <c r="B57" s="39">
        <v>2</v>
      </c>
      <c r="C57" s="28">
        <v>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R57" s="46"/>
      <c r="AS57" s="46"/>
      <c r="AT57" s="46"/>
      <c r="AU57" s="46"/>
      <c r="AV57" s="36"/>
      <c r="AW57" s="37"/>
      <c r="AX57" s="37"/>
      <c r="AY57" s="37"/>
      <c r="AZ57" s="7"/>
    </row>
    <row r="58" spans="1:52" s="36" customFormat="1" ht="12.75">
      <c r="A58" s="39"/>
      <c r="B58" s="39"/>
      <c r="C58" s="28"/>
      <c r="D58" s="29"/>
      <c r="E58" s="47" t="s">
        <v>12</v>
      </c>
      <c r="F58" s="29"/>
      <c r="G58" s="29"/>
      <c r="H58" s="29"/>
      <c r="I58" s="29"/>
      <c r="J58" s="42" t="s">
        <v>6</v>
      </c>
      <c r="K58" s="29"/>
      <c r="L58" s="29"/>
      <c r="M58" s="34"/>
      <c r="N58" s="40" t="s">
        <v>8</v>
      </c>
      <c r="O58" s="29"/>
      <c r="P58" s="29"/>
      <c r="Q58" s="29"/>
      <c r="R58" s="32" t="s">
        <v>15</v>
      </c>
      <c r="S58" s="29"/>
      <c r="T58" s="40" t="s">
        <v>8</v>
      </c>
      <c r="U58" s="29"/>
      <c r="V58" s="29"/>
      <c r="W58" s="29"/>
      <c r="X58" s="29"/>
      <c r="Y58" s="29"/>
      <c r="Z58" s="29"/>
      <c r="AA58" s="29"/>
      <c r="AB58" s="29"/>
      <c r="AC58" s="47" t="s">
        <v>12</v>
      </c>
      <c r="AD58" s="29"/>
      <c r="AE58" s="29"/>
      <c r="AF58" s="29"/>
      <c r="AG58" s="29"/>
      <c r="AH58" s="42" t="s">
        <v>6</v>
      </c>
      <c r="AI58" s="29"/>
      <c r="AJ58" s="29"/>
      <c r="AK58" s="34"/>
      <c r="AL58" s="29"/>
      <c r="AM58" s="29"/>
      <c r="AN58" s="29"/>
      <c r="AO58" s="29"/>
      <c r="AP58" s="32" t="s">
        <v>15</v>
      </c>
      <c r="AR58" s="46"/>
      <c r="AS58" s="46"/>
      <c r="AT58" s="46"/>
      <c r="AU58" s="46"/>
      <c r="AV58" s="17"/>
      <c r="AW58" s="20"/>
      <c r="AX58" s="20"/>
      <c r="AY58" s="20"/>
      <c r="AZ58" s="37"/>
    </row>
    <row r="59" spans="1:52" s="36" customFormat="1" ht="12.75">
      <c r="A59" s="39"/>
      <c r="B59" s="39"/>
      <c r="C59" s="28">
        <v>1</v>
      </c>
      <c r="D59" s="29"/>
      <c r="E59" s="29"/>
      <c r="F59" s="29"/>
      <c r="G59" s="29"/>
      <c r="H59" s="29"/>
      <c r="I59" s="29"/>
      <c r="J59" s="29"/>
      <c r="K59" s="29"/>
      <c r="L59" s="44" t="s">
        <v>22</v>
      </c>
      <c r="M59" s="29"/>
      <c r="N59" s="34"/>
      <c r="O59" s="29"/>
      <c r="P59" s="29"/>
      <c r="Q59" s="29"/>
      <c r="R59" s="29"/>
      <c r="S59" s="32" t="s">
        <v>15</v>
      </c>
      <c r="T59" s="29"/>
      <c r="U59" s="29"/>
      <c r="V59" s="29"/>
      <c r="W59" s="29"/>
      <c r="X59" s="29"/>
      <c r="Y59" s="29"/>
      <c r="Z59" s="29"/>
      <c r="AA59" s="42" t="s">
        <v>6</v>
      </c>
      <c r="AB59" s="29"/>
      <c r="AC59" s="29"/>
      <c r="AD59" s="29"/>
      <c r="AE59" s="29"/>
      <c r="AF59" s="29"/>
      <c r="AG59" s="29"/>
      <c r="AH59" s="29"/>
      <c r="AI59" s="29"/>
      <c r="AJ59" s="44" t="s">
        <v>22</v>
      </c>
      <c r="AK59" s="29"/>
      <c r="AL59" s="34"/>
      <c r="AM59" s="29"/>
      <c r="AN59" s="29"/>
      <c r="AO59" s="29"/>
      <c r="AP59" s="29"/>
      <c r="AR59" s="48"/>
      <c r="AS59" s="48"/>
      <c r="AT59" s="48"/>
      <c r="AU59" s="48"/>
      <c r="AV59" s="17"/>
      <c r="AW59" s="37"/>
      <c r="AX59" s="37"/>
      <c r="AY59" s="37"/>
      <c r="AZ59" s="37"/>
    </row>
    <row r="60" spans="1:48" s="36" customFormat="1" ht="12.75">
      <c r="A60" s="39"/>
      <c r="B60" s="39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R60" s="48"/>
      <c r="AS60" s="48"/>
      <c r="AT60" s="48"/>
      <c r="AU60" s="48"/>
      <c r="AV60" s="17"/>
    </row>
    <row r="61" spans="1:48" ht="12.75" customHeight="1">
      <c r="A61" s="39" t="s">
        <v>51</v>
      </c>
      <c r="B61" s="39">
        <v>2</v>
      </c>
      <c r="C61" s="28">
        <v>1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R61" s="48"/>
      <c r="AS61" s="48"/>
      <c r="AT61" s="48"/>
      <c r="AU61" s="48"/>
      <c r="AV61" s="17"/>
    </row>
    <row r="62" spans="1:48" s="36" customFormat="1" ht="12.75">
      <c r="A62" s="39"/>
      <c r="B62" s="39"/>
      <c r="C62" s="28"/>
      <c r="D62" s="33" t="s">
        <v>18</v>
      </c>
      <c r="E62" s="29"/>
      <c r="F62" s="42" t="s">
        <v>6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2" t="s">
        <v>15</v>
      </c>
      <c r="U62" s="29"/>
      <c r="V62" s="29"/>
      <c r="W62" s="29"/>
      <c r="X62" s="29"/>
      <c r="Y62" s="29"/>
      <c r="Z62" s="29"/>
      <c r="AA62" s="29"/>
      <c r="AB62" s="33" t="s">
        <v>18</v>
      </c>
      <c r="AC62" s="29"/>
      <c r="AD62" s="42" t="s">
        <v>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R62" s="48"/>
      <c r="AS62" s="48"/>
      <c r="AT62" s="48"/>
      <c r="AU62" s="48"/>
      <c r="AV62" s="17"/>
    </row>
    <row r="63" spans="1:48" s="36" customFormat="1" ht="12.75">
      <c r="A63" s="39"/>
      <c r="B63" s="39"/>
      <c r="C63" s="28">
        <v>1</v>
      </c>
      <c r="D63" s="30" t="s">
        <v>27</v>
      </c>
      <c r="E63" s="29"/>
      <c r="F63" s="40" t="s">
        <v>8</v>
      </c>
      <c r="G63" s="29"/>
      <c r="H63" s="29"/>
      <c r="I63" s="29"/>
      <c r="J63" s="34"/>
      <c r="K63" s="29"/>
      <c r="L63" s="40" t="s">
        <v>8</v>
      </c>
      <c r="M63" s="29"/>
      <c r="N63" s="29"/>
      <c r="O63" s="29"/>
      <c r="P63" s="29"/>
      <c r="Q63" s="29"/>
      <c r="R63" s="29"/>
      <c r="S63" s="29"/>
      <c r="T63" s="29"/>
      <c r="U63" s="32" t="s">
        <v>15</v>
      </c>
      <c r="V63" s="29"/>
      <c r="W63" s="29"/>
      <c r="X63" s="29"/>
      <c r="Y63" s="29"/>
      <c r="Z63" s="29"/>
      <c r="AA63" s="29"/>
      <c r="AB63" s="30" t="s">
        <v>27</v>
      </c>
      <c r="AC63" s="29"/>
      <c r="AD63" s="40" t="s">
        <v>8</v>
      </c>
      <c r="AE63" s="29"/>
      <c r="AF63" s="29"/>
      <c r="AG63" s="29"/>
      <c r="AH63" s="34"/>
      <c r="AI63" s="29"/>
      <c r="AJ63" s="40" t="s">
        <v>8</v>
      </c>
      <c r="AK63" s="29"/>
      <c r="AL63" s="29"/>
      <c r="AM63" s="29"/>
      <c r="AN63" s="29"/>
      <c r="AO63" s="29"/>
      <c r="AP63" s="29"/>
      <c r="AR63" s="48"/>
      <c r="AS63" s="48"/>
      <c r="AT63" s="48"/>
      <c r="AU63" s="48"/>
      <c r="AV63" s="17"/>
    </row>
    <row r="64" spans="1:48" s="36" customFormat="1" ht="12.75">
      <c r="A64" s="39"/>
      <c r="B64" s="39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R64" s="48"/>
      <c r="AS64" s="48"/>
      <c r="AT64" s="48"/>
      <c r="AU64" s="48"/>
      <c r="AV64" s="17"/>
    </row>
    <row r="65" spans="1:48" ht="12.75" customHeight="1">
      <c r="A65" s="39" t="s">
        <v>52</v>
      </c>
      <c r="B65" s="39">
        <v>2</v>
      </c>
      <c r="C65" s="28">
        <v>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R65" s="48"/>
      <c r="AS65" s="48"/>
      <c r="AT65" s="48"/>
      <c r="AU65" s="48"/>
      <c r="AV65" s="17"/>
    </row>
    <row r="66" spans="1:48" s="36" customFormat="1" ht="12.75">
      <c r="A66" s="39"/>
      <c r="B66" s="39"/>
      <c r="C66" s="28"/>
      <c r="D66" s="29"/>
      <c r="E66" s="34"/>
      <c r="F66" s="33" t="s">
        <v>18</v>
      </c>
      <c r="G66" s="29"/>
      <c r="H66" s="42" t="s">
        <v>6</v>
      </c>
      <c r="I66" s="34"/>
      <c r="J66" s="34"/>
      <c r="K66" s="42" t="s">
        <v>6</v>
      </c>
      <c r="L66" s="35" t="s">
        <v>9</v>
      </c>
      <c r="M66" s="29"/>
      <c r="N66" s="34"/>
      <c r="O66" s="34"/>
      <c r="P66" s="29"/>
      <c r="Q66" s="34"/>
      <c r="R66" s="29"/>
      <c r="S66" s="42" t="s">
        <v>6</v>
      </c>
      <c r="T66" s="29"/>
      <c r="U66" s="29"/>
      <c r="V66" s="32" t="s">
        <v>15</v>
      </c>
      <c r="W66" s="29"/>
      <c r="X66" s="29"/>
      <c r="Y66" s="29"/>
      <c r="Z66" s="29"/>
      <c r="AA66" s="40" t="s">
        <v>8</v>
      </c>
      <c r="AB66" s="29"/>
      <c r="AC66" s="34"/>
      <c r="AD66" s="33" t="s">
        <v>18</v>
      </c>
      <c r="AE66" s="29"/>
      <c r="AF66" s="42" t="s">
        <v>6</v>
      </c>
      <c r="AG66" s="34"/>
      <c r="AH66" s="34"/>
      <c r="AI66" s="42" t="s">
        <v>6</v>
      </c>
      <c r="AJ66" s="29"/>
      <c r="AK66" s="29"/>
      <c r="AL66" s="34"/>
      <c r="AM66" s="29"/>
      <c r="AN66" s="29"/>
      <c r="AO66" s="29"/>
      <c r="AP66" s="29"/>
      <c r="AR66" s="48"/>
      <c r="AS66" s="48"/>
      <c r="AT66" s="48"/>
      <c r="AU66" s="48"/>
      <c r="AV66" s="17"/>
    </row>
    <row r="67" spans="1:48" s="36" customFormat="1" ht="12.75">
      <c r="A67" s="39"/>
      <c r="B67" s="39"/>
      <c r="C67" s="28">
        <v>1</v>
      </c>
      <c r="D67" s="29"/>
      <c r="E67" s="29"/>
      <c r="F67" s="29"/>
      <c r="G67" s="33" t="s">
        <v>18</v>
      </c>
      <c r="H67" s="29"/>
      <c r="I67" s="29"/>
      <c r="J67" s="34"/>
      <c r="K67" s="40" t="s">
        <v>8</v>
      </c>
      <c r="L67" s="29"/>
      <c r="M67" s="29"/>
      <c r="N67" s="40" t="s">
        <v>8</v>
      </c>
      <c r="O67" s="34"/>
      <c r="P67" s="44" t="s">
        <v>22</v>
      </c>
      <c r="Q67" s="40" t="s">
        <v>8</v>
      </c>
      <c r="R67" s="29"/>
      <c r="S67" s="34"/>
      <c r="T67" s="29"/>
      <c r="U67" s="29"/>
      <c r="V67" s="29"/>
      <c r="W67" s="32" t="s">
        <v>15</v>
      </c>
      <c r="X67" s="29"/>
      <c r="Y67" s="29"/>
      <c r="Z67" s="29"/>
      <c r="AA67" s="29"/>
      <c r="AB67" s="29"/>
      <c r="AC67" s="29"/>
      <c r="AD67" s="29"/>
      <c r="AE67" s="33" t="s">
        <v>18</v>
      </c>
      <c r="AF67" s="29"/>
      <c r="AG67" s="29"/>
      <c r="AH67" s="34"/>
      <c r="AI67" s="40" t="s">
        <v>8</v>
      </c>
      <c r="AJ67" s="29"/>
      <c r="AK67" s="29"/>
      <c r="AL67" s="29"/>
      <c r="AM67" s="29"/>
      <c r="AN67" s="29"/>
      <c r="AO67" s="29"/>
      <c r="AP67" s="29"/>
      <c r="AR67" s="48"/>
      <c r="AS67" s="48"/>
      <c r="AT67" s="48"/>
      <c r="AU67" s="48"/>
      <c r="AV67" s="17"/>
    </row>
    <row r="68" spans="1:48" s="36" customFormat="1" ht="12.75">
      <c r="A68" s="39"/>
      <c r="B68" s="39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R68" s="48"/>
      <c r="AS68" s="48"/>
      <c r="AT68" s="48"/>
      <c r="AU68" s="48"/>
      <c r="AV68" s="17"/>
    </row>
    <row r="69" spans="1:48" s="36" customFormat="1" ht="12.75" customHeight="1">
      <c r="A69" s="39" t="s">
        <v>53</v>
      </c>
      <c r="B69" s="39">
        <v>2</v>
      </c>
      <c r="C69" s="28">
        <v>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R69" s="48"/>
      <c r="AS69" s="48"/>
      <c r="AT69" s="48"/>
      <c r="AU69" s="48"/>
      <c r="AV69" s="17"/>
    </row>
    <row r="70" spans="1:48" s="36" customFormat="1" ht="12.75">
      <c r="A70" s="39"/>
      <c r="B70" s="39"/>
      <c r="C70" s="28"/>
      <c r="D70" s="32" t="s">
        <v>15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4"/>
      <c r="U70" s="42" t="s">
        <v>6</v>
      </c>
      <c r="V70" s="29"/>
      <c r="W70" s="29"/>
      <c r="X70" s="32" t="s">
        <v>15</v>
      </c>
      <c r="Y70" s="29"/>
      <c r="Z70" s="29"/>
      <c r="AA70" s="29"/>
      <c r="AB70" s="32" t="s">
        <v>15</v>
      </c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R70" s="48"/>
      <c r="AS70" s="48"/>
      <c r="AT70" s="48"/>
      <c r="AU70" s="48"/>
      <c r="AV70" s="17"/>
    </row>
    <row r="71" spans="1:48" s="36" customFormat="1" ht="12.75">
      <c r="A71" s="39"/>
      <c r="B71" s="39"/>
      <c r="C71" s="28">
        <v>1</v>
      </c>
      <c r="D71" s="29"/>
      <c r="E71" s="29"/>
      <c r="F71" s="29"/>
      <c r="G71" s="40" t="s">
        <v>8</v>
      </c>
      <c r="H71" s="29"/>
      <c r="I71" s="29"/>
      <c r="J71" s="29"/>
      <c r="K71" s="29"/>
      <c r="L71" s="47" t="s">
        <v>12</v>
      </c>
      <c r="M71" s="29"/>
      <c r="N71" s="29"/>
      <c r="O71" s="29"/>
      <c r="P71" s="29"/>
      <c r="Q71" s="29"/>
      <c r="R71" s="29"/>
      <c r="S71" s="29"/>
      <c r="T71" s="29"/>
      <c r="U71" s="34"/>
      <c r="V71" s="29"/>
      <c r="W71" s="29"/>
      <c r="X71" s="29"/>
      <c r="Y71" s="32" t="s">
        <v>15</v>
      </c>
      <c r="Z71" s="29"/>
      <c r="AA71" s="40" t="s">
        <v>8</v>
      </c>
      <c r="AB71" s="29"/>
      <c r="AC71" s="29"/>
      <c r="AD71" s="29"/>
      <c r="AE71" s="40" t="s">
        <v>8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R71" s="48"/>
      <c r="AS71" s="48"/>
      <c r="AT71" s="48"/>
      <c r="AU71" s="48"/>
      <c r="AV71" s="17"/>
    </row>
    <row r="72" spans="1:48" s="36" customFormat="1" ht="12.75">
      <c r="A72" s="39"/>
      <c r="B72" s="39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R72" s="48"/>
      <c r="AS72" s="48"/>
      <c r="AT72" s="48"/>
      <c r="AU72" s="48"/>
      <c r="AV72" s="17"/>
    </row>
    <row r="73" spans="1:48" s="36" customFormat="1" ht="12.75" customHeight="1">
      <c r="A73" s="28" t="s">
        <v>54</v>
      </c>
      <c r="B73" s="28">
        <v>3</v>
      </c>
      <c r="C73" s="28">
        <v>1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R73" s="48"/>
      <c r="AS73" s="48"/>
      <c r="AT73" s="48"/>
      <c r="AU73" s="48"/>
      <c r="AV73" s="17"/>
    </row>
    <row r="74" spans="1:48" s="36" customFormat="1" ht="12.75">
      <c r="A74" s="28"/>
      <c r="B74" s="28"/>
      <c r="C74" s="28"/>
      <c r="D74" s="29"/>
      <c r="E74" s="29"/>
      <c r="F74" s="32" t="s">
        <v>15</v>
      </c>
      <c r="G74" s="29"/>
      <c r="H74" s="29"/>
      <c r="I74" s="29"/>
      <c r="J74" s="33" t="s">
        <v>18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4"/>
      <c r="W74" s="42" t="s">
        <v>6</v>
      </c>
      <c r="X74" s="29"/>
      <c r="Y74" s="29"/>
      <c r="Z74" s="32" t="s">
        <v>15</v>
      </c>
      <c r="AA74" s="29"/>
      <c r="AB74" s="29"/>
      <c r="AC74" s="29"/>
      <c r="AD74" s="32" t="s">
        <v>15</v>
      </c>
      <c r="AE74" s="29"/>
      <c r="AF74" s="29"/>
      <c r="AG74" s="29"/>
      <c r="AH74" s="33" t="s">
        <v>18</v>
      </c>
      <c r="AI74" s="29"/>
      <c r="AJ74" s="29"/>
      <c r="AK74" s="29"/>
      <c r="AL74" s="29"/>
      <c r="AM74" s="29"/>
      <c r="AN74" s="29"/>
      <c r="AO74" s="29"/>
      <c r="AP74" s="29"/>
      <c r="AR74" s="48"/>
      <c r="AS74" s="48"/>
      <c r="AT74" s="48"/>
      <c r="AU74" s="48"/>
      <c r="AV74" s="17"/>
    </row>
    <row r="75" spans="1:48" s="36" customFormat="1" ht="12.75">
      <c r="A75" s="28"/>
      <c r="B75" s="28"/>
      <c r="C75" s="28">
        <v>1</v>
      </c>
      <c r="D75" s="29"/>
      <c r="E75" s="29"/>
      <c r="F75" s="29"/>
      <c r="G75" s="32" t="s">
        <v>15</v>
      </c>
      <c r="H75" s="29"/>
      <c r="I75" s="40" t="s">
        <v>8</v>
      </c>
      <c r="J75" s="29"/>
      <c r="K75" s="33" t="s">
        <v>18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3" t="s">
        <v>18</v>
      </c>
      <c r="Z75" s="29"/>
      <c r="AA75" s="32" t="s">
        <v>15</v>
      </c>
      <c r="AB75" s="29"/>
      <c r="AC75" s="29"/>
      <c r="AD75" s="29"/>
      <c r="AE75" s="32" t="s">
        <v>15</v>
      </c>
      <c r="AF75" s="29"/>
      <c r="AG75" s="40" t="s">
        <v>8</v>
      </c>
      <c r="AH75" s="29"/>
      <c r="AI75" s="33" t="s">
        <v>18</v>
      </c>
      <c r="AJ75" s="29"/>
      <c r="AK75" s="29"/>
      <c r="AL75" s="29"/>
      <c r="AM75" s="29"/>
      <c r="AN75" s="29"/>
      <c r="AO75" s="29"/>
      <c r="AP75" s="29"/>
      <c r="AR75" s="48"/>
      <c r="AS75" s="48"/>
      <c r="AT75" s="48"/>
      <c r="AU75" s="48"/>
      <c r="AV75" s="17"/>
    </row>
    <row r="76" spans="1:48" s="36" customFormat="1" ht="12.75">
      <c r="A76" s="28"/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R76" s="48"/>
      <c r="AS76" s="48"/>
      <c r="AT76" s="48"/>
      <c r="AU76" s="48"/>
      <c r="AV76" s="17"/>
    </row>
    <row r="77" spans="1:48" s="36" customFormat="1" ht="12.75">
      <c r="A77" s="28"/>
      <c r="B77" s="28"/>
      <c r="C77" s="28">
        <v>1</v>
      </c>
      <c r="D77" s="29"/>
      <c r="E77" s="29"/>
      <c r="F77" s="29"/>
      <c r="G77" s="29"/>
      <c r="H77" s="29"/>
      <c r="I77" s="29"/>
      <c r="J77" s="29"/>
      <c r="K77" s="29"/>
      <c r="L77" s="29"/>
      <c r="M77" s="49"/>
      <c r="N77" s="49"/>
      <c r="O77" s="4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49"/>
      <c r="AL77" s="49"/>
      <c r="AM77" s="49"/>
      <c r="AN77" s="29"/>
      <c r="AO77" s="29"/>
      <c r="AP77" s="29"/>
      <c r="AR77" s="48"/>
      <c r="AS77" s="48"/>
      <c r="AT77" s="48"/>
      <c r="AU77" s="48"/>
      <c r="AV77" s="17"/>
    </row>
    <row r="78" spans="1:48" s="36" customFormat="1" ht="12.75">
      <c r="A78" s="28"/>
      <c r="B78" s="28"/>
      <c r="C78" s="2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R78" s="48"/>
      <c r="AS78" s="48"/>
      <c r="AT78" s="48"/>
      <c r="AU78" s="48"/>
      <c r="AV78" s="17"/>
    </row>
    <row r="79" spans="1:47" s="17" customFormat="1" ht="12.75" customHeight="1">
      <c r="A79" s="28" t="s">
        <v>55</v>
      </c>
      <c r="B79" s="28">
        <v>3</v>
      </c>
      <c r="C79" s="28">
        <v>1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R79" s="48"/>
      <c r="AS79" s="48"/>
      <c r="AT79" s="48"/>
      <c r="AU79" s="48"/>
    </row>
    <row r="80" spans="1:47" s="17" customFormat="1" ht="12.75">
      <c r="A80" s="28"/>
      <c r="B80" s="28"/>
      <c r="C80" s="2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R80" s="48"/>
      <c r="AS80" s="48"/>
      <c r="AT80" s="48"/>
      <c r="AU80" s="48"/>
    </row>
    <row r="81" spans="1:47" s="17" customFormat="1" ht="12.75">
      <c r="A81" s="28"/>
      <c r="B81" s="28"/>
      <c r="C81" s="28">
        <v>1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R81" s="48"/>
      <c r="AS81" s="48"/>
      <c r="AT81" s="48"/>
      <c r="AU81" s="48"/>
    </row>
    <row r="82" spans="1:47" s="17" customFormat="1" ht="12.75">
      <c r="A82" s="28"/>
      <c r="B82" s="28"/>
      <c r="C82" s="2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R82" s="48"/>
      <c r="AS82" s="48"/>
      <c r="AT82" s="48"/>
      <c r="AU82" s="48"/>
    </row>
    <row r="83" spans="1:48" s="17" customFormat="1" ht="12.75">
      <c r="A83" s="28"/>
      <c r="B83" s="28"/>
      <c r="C83" s="28">
        <v>1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R83" s="48"/>
      <c r="AS83" s="48"/>
      <c r="AT83" s="48"/>
      <c r="AU83" s="48"/>
      <c r="AV83" s="1"/>
    </row>
    <row r="84" spans="1:48" s="17" customFormat="1" ht="12.75">
      <c r="A84" s="28"/>
      <c r="B84" s="28"/>
      <c r="C84" s="2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R84" s="2"/>
      <c r="AS84" s="2"/>
      <c r="AT84" s="2"/>
      <c r="AU84" s="2"/>
      <c r="AV84" s="1"/>
    </row>
    <row r="85" spans="1:48" s="17" customFormat="1" ht="12.75" customHeight="1">
      <c r="A85" s="28" t="s">
        <v>56</v>
      </c>
      <c r="B85" s="28">
        <v>3</v>
      </c>
      <c r="C85" s="28">
        <v>1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R85" s="2"/>
      <c r="AS85" s="2"/>
      <c r="AT85" s="2"/>
      <c r="AU85" s="2"/>
      <c r="AV85" s="1"/>
    </row>
    <row r="86" spans="1:48" s="17" customFormat="1" ht="12.75">
      <c r="A86" s="28"/>
      <c r="B86" s="28"/>
      <c r="C86" s="2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R86" s="2"/>
      <c r="AS86" s="2"/>
      <c r="AT86" s="2"/>
      <c r="AU86" s="2"/>
      <c r="AV86" s="1"/>
    </row>
    <row r="87" spans="1:48" s="17" customFormat="1" ht="12.75">
      <c r="A87" s="28"/>
      <c r="B87" s="28"/>
      <c r="C87" s="28">
        <v>1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R87" s="2"/>
      <c r="AS87" s="2"/>
      <c r="AT87" s="2"/>
      <c r="AU87" s="2"/>
      <c r="AV87" s="1"/>
    </row>
    <row r="88" spans="1:47" s="17" customFormat="1" ht="12.75">
      <c r="A88" s="28"/>
      <c r="B88" s="28"/>
      <c r="C88" s="2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R88" s="2"/>
      <c r="AS88" s="2"/>
      <c r="AT88" s="2"/>
      <c r="AU88" s="2"/>
    </row>
    <row r="89" spans="1:47" s="17" customFormat="1" ht="12.75">
      <c r="A89" s="28"/>
      <c r="B89" s="28"/>
      <c r="C89" s="28">
        <v>1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R89" s="48"/>
      <c r="AS89" s="48"/>
      <c r="AT89" s="48"/>
      <c r="AU89" s="48"/>
    </row>
    <row r="90" spans="1:47" s="17" customFormat="1" ht="12.75">
      <c r="A90" s="28"/>
      <c r="B90" s="28"/>
      <c r="C90" s="2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R90" s="48"/>
      <c r="AS90" s="48"/>
      <c r="AT90" s="48"/>
      <c r="AU90" s="48"/>
    </row>
    <row r="91" spans="1:47" s="17" customFormat="1" ht="12.75" customHeight="1">
      <c r="A91" s="28" t="s">
        <v>57</v>
      </c>
      <c r="B91" s="28">
        <v>3</v>
      </c>
      <c r="C91" s="28">
        <v>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R91" s="48"/>
      <c r="AS91" s="48"/>
      <c r="AT91" s="48"/>
      <c r="AU91" s="48"/>
    </row>
    <row r="92" spans="1:47" s="17" customFormat="1" ht="12.75">
      <c r="A92" s="28"/>
      <c r="B92" s="28"/>
      <c r="C92" s="2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R92" s="48"/>
      <c r="AS92" s="48"/>
      <c r="AT92" s="48"/>
      <c r="AU92" s="48"/>
    </row>
    <row r="93" spans="1:48" s="17" customFormat="1" ht="12.75">
      <c r="A93" s="28"/>
      <c r="B93" s="28"/>
      <c r="C93" s="28">
        <v>1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R93" s="48"/>
      <c r="AS93" s="48"/>
      <c r="AT93" s="48"/>
      <c r="AU93" s="48"/>
      <c r="AV93" s="1"/>
    </row>
    <row r="94" spans="1:48" s="17" customFormat="1" ht="12.75">
      <c r="A94" s="28"/>
      <c r="B94" s="28"/>
      <c r="C94" s="2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R94" s="2"/>
      <c r="AS94" s="2"/>
      <c r="AT94" s="2"/>
      <c r="AU94" s="2"/>
      <c r="AV94" s="1"/>
    </row>
    <row r="95" spans="1:48" s="17" customFormat="1" ht="12.75">
      <c r="A95" s="28"/>
      <c r="B95" s="28"/>
      <c r="C95" s="28">
        <v>1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R95" s="2"/>
      <c r="AS95" s="2"/>
      <c r="AT95" s="2"/>
      <c r="AU95" s="2"/>
      <c r="AV95" s="1"/>
    </row>
    <row r="96" spans="1:48" s="17" customFormat="1" ht="12.75">
      <c r="A96" s="28"/>
      <c r="B96" s="28"/>
      <c r="C96" s="2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R96" s="2"/>
      <c r="AS96" s="2"/>
      <c r="AT96" s="2"/>
      <c r="AU96" s="2"/>
      <c r="AV96" s="1"/>
    </row>
    <row r="97" spans="1:48" s="17" customFormat="1" ht="12.75" customHeight="1">
      <c r="A97" s="28" t="s">
        <v>58</v>
      </c>
      <c r="B97" s="28">
        <v>3</v>
      </c>
      <c r="C97" s="28">
        <v>1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R97" s="2"/>
      <c r="AS97" s="2"/>
      <c r="AT97" s="2"/>
      <c r="AU97" s="2"/>
      <c r="AV97" s="1"/>
    </row>
    <row r="98" spans="1:48" s="17" customFormat="1" ht="12.75">
      <c r="A98" s="28"/>
      <c r="B98" s="28"/>
      <c r="C98" s="2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R98" s="2"/>
      <c r="AS98" s="2"/>
      <c r="AT98" s="2"/>
      <c r="AU98" s="2"/>
      <c r="AV98" s="1"/>
    </row>
    <row r="99" spans="1:48" s="17" customFormat="1" ht="12.75">
      <c r="A99" s="28"/>
      <c r="B99" s="28"/>
      <c r="C99" s="28">
        <v>1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R99" s="2"/>
      <c r="AS99" s="2"/>
      <c r="AT99" s="2"/>
      <c r="AU99" s="2"/>
      <c r="AV99" s="1"/>
    </row>
    <row r="100" spans="1:48" s="17" customFormat="1" ht="12.75">
      <c r="A100" s="28"/>
      <c r="B100" s="28"/>
      <c r="C100" s="2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R100" s="2"/>
      <c r="AS100" s="2"/>
      <c r="AT100" s="2"/>
      <c r="AU100" s="2"/>
      <c r="AV100" s="1"/>
    </row>
    <row r="101" spans="1:48" s="17" customFormat="1" ht="12.75">
      <c r="A101" s="28"/>
      <c r="B101" s="28"/>
      <c r="C101" s="28">
        <v>1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R101" s="2"/>
      <c r="AS101" s="2"/>
      <c r="AT101" s="2"/>
      <c r="AU101" s="2"/>
      <c r="AV101" s="1"/>
    </row>
    <row r="102" spans="1:48" s="17" customFormat="1" ht="12.75">
      <c r="A102" s="28"/>
      <c r="B102" s="28"/>
      <c r="C102" s="2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R102" s="2"/>
      <c r="AS102" s="2"/>
      <c r="AT102" s="2"/>
      <c r="AU102" s="2"/>
      <c r="AV102" s="1"/>
    </row>
    <row r="103" spans="1:48" s="17" customFormat="1" ht="12.75" customHeight="1">
      <c r="A103" s="28" t="s">
        <v>59</v>
      </c>
      <c r="B103" s="28">
        <v>3</v>
      </c>
      <c r="C103" s="28">
        <v>1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R103" s="2"/>
      <c r="AS103" s="2"/>
      <c r="AT103" s="2"/>
      <c r="AU103" s="2"/>
      <c r="AV103" s="1"/>
    </row>
    <row r="104" spans="1:42" ht="12.75">
      <c r="A104" s="28"/>
      <c r="B104" s="28"/>
      <c r="C104" s="2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1:42" ht="12.75">
      <c r="A105" s="28"/>
      <c r="B105" s="28"/>
      <c r="C105" s="28">
        <v>1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</row>
    <row r="106" spans="1:42" ht="12.75">
      <c r="A106" s="28"/>
      <c r="B106" s="28"/>
      <c r="C106" s="2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spans="1:42" ht="12.75">
      <c r="A107" s="28"/>
      <c r="B107" s="28"/>
      <c r="C107" s="28">
        <v>1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</row>
    <row r="108" spans="1:42" ht="12.75">
      <c r="A108" s="28"/>
      <c r="B108" s="28"/>
      <c r="C108" s="2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</row>
    <row r="109" spans="1:48" s="17" customFormat="1" ht="12.75">
      <c r="A109" s="50"/>
      <c r="B109" s="50"/>
      <c r="C109" s="50"/>
      <c r="D109" s="51"/>
      <c r="E109" s="51"/>
      <c r="F109" s="51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0"/>
      <c r="AR109" s="2"/>
      <c r="AS109" s="2"/>
      <c r="AT109" s="2"/>
      <c r="AU109" s="2"/>
      <c r="AV109" s="1"/>
    </row>
    <row r="110" spans="1:48" s="17" customFormat="1" ht="12.75">
      <c r="A110" s="50"/>
      <c r="B110" s="50"/>
      <c r="C110" s="50"/>
      <c r="D110" s="51"/>
      <c r="E110" s="51"/>
      <c r="F110" s="51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0"/>
      <c r="AR110" s="2"/>
      <c r="AS110" s="2"/>
      <c r="AT110" s="2"/>
      <c r="AU110" s="2"/>
      <c r="AV110" s="1"/>
    </row>
    <row r="111" spans="1:48" s="17" customFormat="1" ht="12.75">
      <c r="A111" s="50"/>
      <c r="B111" s="50"/>
      <c r="C111" s="50"/>
      <c r="D111" s="51"/>
      <c r="E111" s="51"/>
      <c r="F111" s="51"/>
      <c r="G111" s="50"/>
      <c r="H111" s="51"/>
      <c r="I111" s="51"/>
      <c r="J111" s="51"/>
      <c r="K111" s="51"/>
      <c r="L111" s="51"/>
      <c r="M111" s="51"/>
      <c r="N111" s="51"/>
      <c r="AR111" s="2"/>
      <c r="AS111" s="2"/>
      <c r="AT111" s="2"/>
      <c r="AU111" s="2"/>
      <c r="AV111" s="1"/>
    </row>
    <row r="112" spans="1:48" s="17" customFormat="1" ht="12.75">
      <c r="A112" s="50"/>
      <c r="B112" s="50"/>
      <c r="C112" s="50"/>
      <c r="D112" s="51"/>
      <c r="E112" s="51"/>
      <c r="F112" s="51"/>
      <c r="G112" s="50"/>
      <c r="H112" s="51"/>
      <c r="I112" s="51"/>
      <c r="J112" s="51"/>
      <c r="K112" s="51"/>
      <c r="L112" s="51"/>
      <c r="M112" s="51"/>
      <c r="N112" s="51"/>
      <c r="AD112" s="51"/>
      <c r="AE112" s="51"/>
      <c r="AF112" s="51"/>
      <c r="AG112" s="51"/>
      <c r="AH112" s="51"/>
      <c r="AR112" s="2"/>
      <c r="AS112" s="2"/>
      <c r="AT112" s="2"/>
      <c r="AU112" s="2"/>
      <c r="AV112" s="1"/>
    </row>
    <row r="113" spans="1:48" s="17" customFormat="1" ht="12.75">
      <c r="A113" s="50"/>
      <c r="B113" s="50"/>
      <c r="C113" s="50"/>
      <c r="J113" s="52"/>
      <c r="K113" s="53"/>
      <c r="L113" s="54"/>
      <c r="M113" s="54"/>
      <c r="N113" s="54"/>
      <c r="O113" s="54"/>
      <c r="P113" s="54"/>
      <c r="Q113" s="54"/>
      <c r="R113" s="53"/>
      <c r="S113" s="52"/>
      <c r="AD113" s="52"/>
      <c r="AE113" s="53"/>
      <c r="AF113" s="54"/>
      <c r="AG113" s="54"/>
      <c r="AH113" s="54"/>
      <c r="AI113" s="54"/>
      <c r="AJ113" s="54"/>
      <c r="AK113" s="54"/>
      <c r="AL113" s="53"/>
      <c r="AM113" s="52"/>
      <c r="AR113" s="2"/>
      <c r="AS113" s="2"/>
      <c r="AT113" s="2"/>
      <c r="AU113" s="2"/>
      <c r="AV113" s="1"/>
    </row>
    <row r="114" spans="10:39" ht="12.75">
      <c r="J114" s="52"/>
      <c r="K114" s="55" t="s">
        <v>60</v>
      </c>
      <c r="L114" s="55"/>
      <c r="M114" s="55"/>
      <c r="N114" s="55"/>
      <c r="O114" s="55"/>
      <c r="P114" s="55"/>
      <c r="Q114" s="55"/>
      <c r="R114" s="55"/>
      <c r="S114" s="52"/>
      <c r="AD114" s="52"/>
      <c r="AE114" s="55" t="s">
        <v>60</v>
      </c>
      <c r="AF114" s="55"/>
      <c r="AG114" s="55"/>
      <c r="AH114" s="55"/>
      <c r="AI114" s="55"/>
      <c r="AJ114" s="55"/>
      <c r="AK114" s="55"/>
      <c r="AL114" s="55"/>
      <c r="AM114" s="52"/>
    </row>
    <row r="115" spans="10:39" ht="12.75">
      <c r="J115" s="55" t="s">
        <v>61</v>
      </c>
      <c r="K115" s="55"/>
      <c r="L115" s="55"/>
      <c r="M115" s="55"/>
      <c r="N115" s="55"/>
      <c r="O115" s="55"/>
      <c r="P115" s="55"/>
      <c r="Q115" s="55"/>
      <c r="R115" s="55"/>
      <c r="S115" s="55"/>
      <c r="AD115" s="55" t="s">
        <v>61</v>
      </c>
      <c r="AE115" s="55"/>
      <c r="AF115" s="55"/>
      <c r="AG115" s="55"/>
      <c r="AH115" s="55"/>
      <c r="AI115" s="55"/>
      <c r="AJ115" s="55"/>
      <c r="AK115" s="55"/>
      <c r="AL115" s="55"/>
      <c r="AM115" s="55"/>
    </row>
    <row r="116" spans="10:39" ht="12.75">
      <c r="J116" s="55" t="s">
        <v>62</v>
      </c>
      <c r="K116" s="55"/>
      <c r="L116" s="55"/>
      <c r="M116" s="55"/>
      <c r="N116" s="55"/>
      <c r="O116" s="55"/>
      <c r="P116" s="55"/>
      <c r="Q116" s="55"/>
      <c r="R116" s="55"/>
      <c r="S116" s="55"/>
      <c r="AD116" s="55" t="s">
        <v>62</v>
      </c>
      <c r="AE116" s="55"/>
      <c r="AF116" s="55"/>
      <c r="AG116" s="55"/>
      <c r="AH116" s="55"/>
      <c r="AI116" s="55"/>
      <c r="AJ116" s="55"/>
      <c r="AK116" s="55"/>
      <c r="AL116" s="55"/>
      <c r="AM116" s="55"/>
    </row>
    <row r="117" spans="23:25" ht="12.75">
      <c r="W117" s="10"/>
      <c r="Y117" s="10"/>
    </row>
    <row r="118" spans="23:25" ht="12.75">
      <c r="W118" s="10"/>
      <c r="Y118" s="10"/>
    </row>
    <row r="119" spans="23:25" ht="12.75">
      <c r="W119" s="10"/>
      <c r="Y119" s="10"/>
    </row>
    <row r="120" spans="23:25" ht="12.75">
      <c r="W120" s="10"/>
      <c r="Y120" s="10"/>
    </row>
  </sheetData>
  <mergeCells count="108">
    <mergeCell ref="D1:AA1"/>
    <mergeCell ref="AB1:AP1"/>
    <mergeCell ref="D2:AA2"/>
    <mergeCell ref="AB2:AP2"/>
    <mergeCell ref="D3:AA3"/>
    <mergeCell ref="AB3:AP3"/>
    <mergeCell ref="A10:C10"/>
    <mergeCell ref="D10:F10"/>
    <mergeCell ref="G10:AA10"/>
    <mergeCell ref="AB10:AK10"/>
    <mergeCell ref="AL10:AP10"/>
    <mergeCell ref="A11:C11"/>
    <mergeCell ref="B12:C12"/>
    <mergeCell ref="A13:A18"/>
    <mergeCell ref="B13:B18"/>
    <mergeCell ref="C13:C14"/>
    <mergeCell ref="AR13:AR14"/>
    <mergeCell ref="AS13:AS14"/>
    <mergeCell ref="AT13:AT14"/>
    <mergeCell ref="AU13:AU14"/>
    <mergeCell ref="AV13:AV14"/>
    <mergeCell ref="C15:C16"/>
    <mergeCell ref="C17:C18"/>
    <mergeCell ref="A19:A24"/>
    <mergeCell ref="B19:B24"/>
    <mergeCell ref="C19:C20"/>
    <mergeCell ref="C21:C22"/>
    <mergeCell ref="C23:C24"/>
    <mergeCell ref="A25:A30"/>
    <mergeCell ref="B25:B30"/>
    <mergeCell ref="C25:C26"/>
    <mergeCell ref="C27:C28"/>
    <mergeCell ref="C29:C30"/>
    <mergeCell ref="A31:A36"/>
    <mergeCell ref="B31:B36"/>
    <mergeCell ref="C31:C32"/>
    <mergeCell ref="C33:C34"/>
    <mergeCell ref="C35:C36"/>
    <mergeCell ref="A37:A42"/>
    <mergeCell ref="B37:B42"/>
    <mergeCell ref="C37:C38"/>
    <mergeCell ref="C39:C40"/>
    <mergeCell ref="C41:C42"/>
    <mergeCell ref="A43:A48"/>
    <mergeCell ref="B43:B48"/>
    <mergeCell ref="C43:C44"/>
    <mergeCell ref="C45:C46"/>
    <mergeCell ref="C47:C48"/>
    <mergeCell ref="A49:A52"/>
    <mergeCell ref="B49:B52"/>
    <mergeCell ref="C49:C50"/>
    <mergeCell ref="C51:C52"/>
    <mergeCell ref="A53:A56"/>
    <mergeCell ref="B53:B56"/>
    <mergeCell ref="C53:C54"/>
    <mergeCell ref="C55:C56"/>
    <mergeCell ref="A57:A60"/>
    <mergeCell ref="B57:B60"/>
    <mergeCell ref="C57:C58"/>
    <mergeCell ref="C59:C60"/>
    <mergeCell ref="A61:A64"/>
    <mergeCell ref="B61:B64"/>
    <mergeCell ref="C61:C62"/>
    <mergeCell ref="C63:C64"/>
    <mergeCell ref="A65:A68"/>
    <mergeCell ref="B65:B68"/>
    <mergeCell ref="C65:C66"/>
    <mergeCell ref="C67:C68"/>
    <mergeCell ref="A69:A72"/>
    <mergeCell ref="B69:B72"/>
    <mergeCell ref="C69:C70"/>
    <mergeCell ref="C71:C72"/>
    <mergeCell ref="A73:A78"/>
    <mergeCell ref="B73:B78"/>
    <mergeCell ref="C73:C74"/>
    <mergeCell ref="C75:C76"/>
    <mergeCell ref="C77:C78"/>
    <mergeCell ref="A79:A84"/>
    <mergeCell ref="B79:B84"/>
    <mergeCell ref="C79:C80"/>
    <mergeCell ref="C81:C82"/>
    <mergeCell ref="C83:C84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A97:A102"/>
    <mergeCell ref="B97:B102"/>
    <mergeCell ref="C97:C98"/>
    <mergeCell ref="C99:C100"/>
    <mergeCell ref="C101:C102"/>
    <mergeCell ref="A103:A108"/>
    <mergeCell ref="B103:B108"/>
    <mergeCell ref="C103:C104"/>
    <mergeCell ref="C105:C106"/>
    <mergeCell ref="C107:C108"/>
    <mergeCell ref="K114:R114"/>
    <mergeCell ref="AE114:AL114"/>
    <mergeCell ref="J115:S115"/>
    <mergeCell ref="AD115:AM115"/>
    <mergeCell ref="J116:S116"/>
    <mergeCell ref="AD116:AM116"/>
  </mergeCells>
  <printOptions horizontalCentered="1"/>
  <pageMargins left="0.19652777777777777" right="0.19652777777777777" top="0.19652777777777777" bottom="0.7875" header="0.5118055555555555" footer="0.5118055555555555"/>
  <pageSetup horizontalDpi="300" verticalDpi="300" orientation="portrait" paperSize="5" scale="52"/>
  <colBreaks count="2" manualBreakCount="2">
    <brk id="27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