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'Hoja1'!$A$1:$F$163</definedName>
    <definedName name="_xlnm.Print_Area" localSheetId="1">'Hoja2'!$A$1:$I$166</definedName>
  </definedNames>
  <calcPr fullCalcOnLoad="1"/>
</workbook>
</file>

<file path=xl/sharedStrings.xml><?xml version="1.0" encoding="utf-8"?>
<sst xmlns="http://schemas.openxmlformats.org/spreadsheetml/2006/main" count="152" uniqueCount="46">
  <si>
    <t>POBLACIÓN HABLANTE DE LENGUA INDÍGENA</t>
  </si>
  <si>
    <t>MUNICIPIOS DEL 01 DISTRITO ELECTORAL FEDERAL DE HIDALGO</t>
  </si>
  <si>
    <t>DE MAYOR A MENOR PORCENTAJE</t>
  </si>
  <si>
    <t>MUNICIPIO</t>
  </si>
  <si>
    <t>POBLACIÓN TOTAL</t>
  </si>
  <si>
    <t>HABLANTES DE LENGUA INDÍGENA</t>
  </si>
  <si>
    <t>TOTAL</t>
  </si>
  <si>
    <t>%</t>
  </si>
  <si>
    <t>XOCHIATIPAN</t>
  </si>
  <si>
    <t>JALTOCAN</t>
  </si>
  <si>
    <t>HUAUTLA</t>
  </si>
  <si>
    <t>YAHUALICA</t>
  </si>
  <si>
    <t>ATLAPEXCO</t>
  </si>
  <si>
    <t>HUAZALINGO</t>
  </si>
  <si>
    <t>HUEJUTLA DE REYES</t>
  </si>
  <si>
    <t>SAN FELIPE ORIZATLAN</t>
  </si>
  <si>
    <t>TLANCHINOL</t>
  </si>
  <si>
    <t>TEPEHUACAN DE GUERRERO</t>
  </si>
  <si>
    <t>CALNALI</t>
  </si>
  <si>
    <t>LOLOTLA</t>
  </si>
  <si>
    <t>MOLANGO DE ESCAMILLA</t>
  </si>
  <si>
    <t>01 DISTRITO DE HUEJUTLA DE REYES</t>
  </si>
  <si>
    <t>TOTAL DE LA ENTIDAD</t>
  </si>
  <si>
    <t>Fuente: XII Censo General de Población y Vivienda 2000</t>
  </si>
  <si>
    <t>Nota: El Censo cuenta a los hablantes de lengua indígena sólo entre la población con 5 años y más.</t>
  </si>
  <si>
    <t>INDICADORES SOBRE MONOLINGUISMO</t>
  </si>
  <si>
    <t>DE MAYOR A MENOR PORCENTAJE DE MONOLINGUISMO</t>
  </si>
  <si>
    <t>POBLACIÓN DE 5 AÑOS Y MÁS QUE HABLA LENGUA INDÍGENA Y NO HABLA ESPAÑOL</t>
  </si>
  <si>
    <t>INDICADORES SOBRE POBREZA: OCUPACIÓN E INGRESO</t>
  </si>
  <si>
    <t>DE MAYOR A MENOR PORCENTAJE DE POBLACIÓN CON INGRESOS MENORES AL SALARIO MÍNIMO</t>
  </si>
  <si>
    <t>POBLACIÓN OCUPADA</t>
  </si>
  <si>
    <t>POBLACIÓN CON INGRESOS MENORES A 1 SALARIO MÍNIMO</t>
  </si>
  <si>
    <t>Nota.- El porcentaje de la población con ingresos menores a 1 salario mínimo se estimó sobre la población ocupada considerando a ésta como el 100%.</t>
  </si>
  <si>
    <t>INDICADORES SOBRE POBREZA: VIVIENDA</t>
  </si>
  <si>
    <t>DE MENOR A MAYOR PORCENTAJE DE VIVIENDA CON SERVICIOS</t>
  </si>
  <si>
    <t>VIVIENDAS PARTICULARES HABITADAS</t>
  </si>
  <si>
    <t>VIVIENDAS PARTICULARES CON PISO DIFERENTE A TIERRA</t>
  </si>
  <si>
    <t>VIVIENDAS PARTICULARES QUE CUENTAN CON AGUA, DRENAJE Y ELECTRICIDAD</t>
  </si>
  <si>
    <t>INDICADORES EDUCATIVOS</t>
  </si>
  <si>
    <t>POBLACIÓN DE 15 AÑOS Y MÁS ANALFABETA</t>
  </si>
  <si>
    <t>POBLACIÓN DE 15 AÑOS Y MÁS CON SECUNDARIA COMPLETA</t>
  </si>
  <si>
    <t>GRADO PROMEDIO DE ESCOLARIDAD</t>
  </si>
  <si>
    <t>DE MAYOR A MENOR PORCENTAJE DE ANALFABETISMO</t>
  </si>
  <si>
    <t>INDICADORES DEMOGRÁFICOS</t>
  </si>
  <si>
    <t>DE MENOR A MAYOR PORCENTAJE DE POBLACIÓN ADULTA (DE 18 AÑOS Y MÁS)</t>
  </si>
  <si>
    <t>POBLACIÓN DE 18 AÑOS Y MÁS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</si>
</sst>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5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.5"/>
      <name val="Arial"/>
      <family val="0"/>
    </font>
    <font>
      <sz val="15.25"/>
      <name val="Arial"/>
      <family val="0"/>
    </font>
    <font>
      <b/>
      <sz val="1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 horizontal="right"/>
    </xf>
    <xf numFmtId="10" fontId="3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 horizontal="right"/>
    </xf>
    <xf numFmtId="10" fontId="3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 horizontal="right"/>
    </xf>
    <xf numFmtId="10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10" fontId="3" fillId="0" borderId="12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right"/>
    </xf>
    <xf numFmtId="1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" fontId="0" fillId="0" borderId="0" xfId="0" applyNumberFormat="1" applyAlignment="1">
      <alignment/>
    </xf>
    <xf numFmtId="0" fontId="8" fillId="2" borderId="15" xfId="0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1" fontId="9" fillId="2" borderId="23" xfId="0" applyNumberFormat="1" applyFont="1" applyFill="1" applyBorder="1" applyAlignment="1">
      <alignment horizontal="center"/>
    </xf>
    <xf numFmtId="1" fontId="9" fillId="2" borderId="24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10" fontId="3" fillId="3" borderId="3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left"/>
    </xf>
    <xf numFmtId="10" fontId="3" fillId="3" borderId="6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10" fontId="3" fillId="3" borderId="9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0" fontId="3" fillId="3" borderId="12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1" fontId="10" fillId="2" borderId="18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/>
    </xf>
    <xf numFmtId="0" fontId="9" fillId="2" borderId="23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8" fillId="2" borderId="17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0" fillId="2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HABLANTE DE LENGUA INDÍGENA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MAYOR PORCENTAJE 
01 Distrito de Huejutla de Reyes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Hoja1!$B$6:$B$16</c:f>
              <c:strCache/>
            </c:strRef>
          </c:cat>
          <c:val>
            <c:numRef>
              <c:f>Hoja1!$E$6:$E$16</c:f>
              <c:numCache/>
            </c:numRef>
          </c:val>
        </c:ser>
        <c:axId val="19794893"/>
        <c:axId val="43936310"/>
      </c:bar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36310"/>
        <c:crosses val="autoZero"/>
        <c:auto val="1"/>
        <c:lblOffset val="100"/>
        <c:noMultiLvlLbl val="0"/>
      </c:catAx>
      <c:valAx>
        <c:axId val="4393631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794893"/>
        <c:crossesAt val="1"/>
        <c:crossBetween val="between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MONOLINGUE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MAYOR PORCENTAJE 
01 Distrito de Huejutla de Reyes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55"/>
          <c:w val="0.9795"/>
          <c:h val="0.80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Hoja1!$B$65:$B$72</c:f>
              <c:strCache/>
            </c:strRef>
          </c:cat>
          <c:val>
            <c:numRef>
              <c:f>Hoja1!$E$65:$E$72</c:f>
              <c:numCache/>
            </c:numRef>
          </c:val>
          <c:shape val="box"/>
        </c:ser>
        <c:shape val="box"/>
        <c:axId val="59882471"/>
        <c:axId val="2071328"/>
      </c:bar3D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1328"/>
        <c:crosses val="autoZero"/>
        <c:auto val="1"/>
        <c:lblOffset val="100"/>
        <c:noMultiLvlLbl val="0"/>
      </c:catAx>
      <c:valAx>
        <c:axId val="2071328"/>
        <c:scaling>
          <c:orientation val="minMax"/>
          <c:max val="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98824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PORCENTAJE DE POBLACIÓN CON 18 AÑOS Y MÁS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 BAJO PORCENTAJE 
01 Distrito de Huejutla de Reyes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855"/>
          <c:w val="0.978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Hoja1!$B$119:$B$125</c:f>
              <c:strCache/>
            </c:strRef>
          </c:cat>
          <c:val>
            <c:numRef>
              <c:f>Hoja1!$E$119:$E$125</c:f>
              <c:numCache/>
            </c:numRef>
          </c:val>
        </c:ser>
        <c:axId val="18641953"/>
        <c:axId val="33559850"/>
      </c:bar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59850"/>
        <c:crosses val="autoZero"/>
        <c:auto val="1"/>
        <c:lblOffset val="100"/>
        <c:noMultiLvlLbl val="0"/>
      </c:catAx>
      <c:valAx>
        <c:axId val="33559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4195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CON INGRESOS MENORES A UN SALARIO MÍNIMO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MAYOR PORCENTAJE 
01 Distrito de Huejutla de Reyes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05"/>
          <c:w val="0.9802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Hoja2!$B$7:$B$16</c:f>
              <c:strCache/>
            </c:strRef>
          </c:cat>
          <c:val>
            <c:numRef>
              <c:f>Hoja2!$G$7:$G$16</c:f>
              <c:numCache/>
            </c:numRef>
          </c:val>
        </c:ser>
        <c:axId val="33603195"/>
        <c:axId val="33993300"/>
      </c:bar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93300"/>
        <c:crosses val="autoZero"/>
        <c:auto val="1"/>
        <c:lblOffset val="100"/>
        <c:noMultiLvlLbl val="0"/>
      </c:catAx>
      <c:valAx>
        <c:axId val="33993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603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VIVIENDAS CON AGUA, DRENAJE Y ELECTRICIDAD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MENOR PORCENTAJE 
01 Distrito de Huejutla de Reyes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665"/>
          <c:w val="0.9795"/>
          <c:h val="0.780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Hoja2!$B$64:$B$72</c:f>
              <c:strCache/>
            </c:strRef>
          </c:cat>
          <c:val>
            <c:numRef>
              <c:f>Hoja2!$G$64:$G$72</c:f>
              <c:numCache/>
            </c:numRef>
          </c:val>
          <c:shape val="box"/>
        </c:ser>
        <c:shape val="box"/>
        <c:axId val="37504245"/>
        <c:axId val="1993886"/>
      </c:bar3D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3886"/>
        <c:crosses val="autoZero"/>
        <c:auto val="1"/>
        <c:lblOffset val="100"/>
        <c:noMultiLvlLbl val="0"/>
      </c:catAx>
      <c:valAx>
        <c:axId val="1993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042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ANALFABETA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MAYOR PORCENTAJE
 01 Distrito de Huejutla de Reyes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755"/>
          <c:w val="0.98125"/>
          <c:h val="0.812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Hoja2!$B$117:$B$124</c:f>
              <c:strCache/>
            </c:strRef>
          </c:cat>
          <c:val>
            <c:numRef>
              <c:f>Hoja2!$E$117:$E$124</c:f>
              <c:numCache/>
            </c:numRef>
          </c:val>
          <c:shape val="box"/>
        </c:ser>
        <c:shape val="box"/>
        <c:axId val="17944975"/>
        <c:axId val="27287048"/>
      </c:bar3D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287048"/>
        <c:crosses val="autoZero"/>
        <c:auto val="1"/>
        <c:lblOffset val="100"/>
        <c:noMultiLvlLbl val="0"/>
      </c:catAx>
      <c:valAx>
        <c:axId val="27287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79449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76200</xdr:rowOff>
    </xdr:from>
    <xdr:to>
      <xdr:col>5</xdr:col>
      <xdr:colOff>1323975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190500" y="4162425"/>
        <a:ext cx="99250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80</xdr:row>
      <xdr:rowOff>85725</xdr:rowOff>
    </xdr:from>
    <xdr:to>
      <xdr:col>5</xdr:col>
      <xdr:colOff>1343025</xdr:colOff>
      <xdr:row>107</xdr:row>
      <xdr:rowOff>66675</xdr:rowOff>
    </xdr:to>
    <xdr:graphicFrame>
      <xdr:nvGraphicFramePr>
        <xdr:cNvPr id="2" name="Chart 2"/>
        <xdr:cNvGraphicFramePr/>
      </xdr:nvGraphicFramePr>
      <xdr:xfrm>
        <a:off x="123825" y="13906500"/>
        <a:ext cx="100107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135</xdr:row>
      <xdr:rowOff>104775</xdr:rowOff>
    </xdr:from>
    <xdr:to>
      <xdr:col>5</xdr:col>
      <xdr:colOff>1066800</xdr:colOff>
      <xdr:row>161</xdr:row>
      <xdr:rowOff>76200</xdr:rowOff>
    </xdr:to>
    <xdr:graphicFrame>
      <xdr:nvGraphicFramePr>
        <xdr:cNvPr id="3" name="Chart 3"/>
        <xdr:cNvGraphicFramePr/>
      </xdr:nvGraphicFramePr>
      <xdr:xfrm>
        <a:off x="342900" y="23126700"/>
        <a:ext cx="95154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85725</xdr:rowOff>
    </xdr:from>
    <xdr:to>
      <xdr:col>7</xdr:col>
      <xdr:colOff>647700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180975" y="4333875"/>
        <a:ext cx="103346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79</xdr:row>
      <xdr:rowOff>142875</xdr:rowOff>
    </xdr:from>
    <xdr:to>
      <xdr:col>7</xdr:col>
      <xdr:colOff>600075</xdr:colOff>
      <xdr:row>107</xdr:row>
      <xdr:rowOff>28575</xdr:rowOff>
    </xdr:to>
    <xdr:graphicFrame>
      <xdr:nvGraphicFramePr>
        <xdr:cNvPr id="2" name="Chart 2"/>
        <xdr:cNvGraphicFramePr/>
      </xdr:nvGraphicFramePr>
      <xdr:xfrm>
        <a:off x="47625" y="13925550"/>
        <a:ext cx="104203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133</xdr:row>
      <xdr:rowOff>104775</xdr:rowOff>
    </xdr:from>
    <xdr:to>
      <xdr:col>8</xdr:col>
      <xdr:colOff>600075</xdr:colOff>
      <xdr:row>164</xdr:row>
      <xdr:rowOff>142875</xdr:rowOff>
    </xdr:to>
    <xdr:graphicFrame>
      <xdr:nvGraphicFramePr>
        <xdr:cNvPr id="3" name="Chart 3"/>
        <xdr:cNvGraphicFramePr/>
      </xdr:nvGraphicFramePr>
      <xdr:xfrm>
        <a:off x="180975" y="23202900"/>
        <a:ext cx="11401425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3"/>
  <sheetViews>
    <sheetView tabSelected="1" zoomScale="75" zoomScaleNormal="75" workbookViewId="0" topLeftCell="A1">
      <selection activeCell="B2" sqref="B2:E2"/>
    </sheetView>
  </sheetViews>
  <sheetFormatPr defaultColWidth="11.421875" defaultRowHeight="12.75"/>
  <cols>
    <col min="1" max="1" width="20.7109375" style="0" customWidth="1"/>
    <col min="2" max="2" width="58.00390625" style="0" customWidth="1"/>
    <col min="3" max="5" width="17.7109375" style="0" customWidth="1"/>
    <col min="6" max="6" width="23.00390625" style="0" customWidth="1"/>
  </cols>
  <sheetData>
    <row r="1" spans="2:5" ht="18">
      <c r="B1" s="20" t="s">
        <v>0</v>
      </c>
      <c r="C1" s="20"/>
      <c r="D1" s="20"/>
      <c r="E1" s="20"/>
    </row>
    <row r="2" spans="2:5" ht="15">
      <c r="B2" s="21" t="s">
        <v>1</v>
      </c>
      <c r="C2" s="21"/>
      <c r="D2" s="21"/>
      <c r="E2" s="21"/>
    </row>
    <row r="3" spans="2:5" ht="13.5" thickBot="1">
      <c r="B3" s="22" t="s">
        <v>2</v>
      </c>
      <c r="C3" s="22"/>
      <c r="D3" s="22"/>
      <c r="E3" s="22"/>
    </row>
    <row r="4" spans="2:5" ht="30.75" customHeight="1">
      <c r="B4" s="23" t="s">
        <v>3</v>
      </c>
      <c r="C4" s="25" t="s">
        <v>4</v>
      </c>
      <c r="D4" s="27" t="s">
        <v>5</v>
      </c>
      <c r="E4" s="28"/>
    </row>
    <row r="5" spans="2:5" ht="13.5" thickBot="1">
      <c r="B5" s="24"/>
      <c r="C5" s="26"/>
      <c r="D5" s="18" t="s">
        <v>6</v>
      </c>
      <c r="E5" s="19" t="s">
        <v>7</v>
      </c>
    </row>
    <row r="6" spans="2:5" ht="12.75">
      <c r="B6" s="2" t="s">
        <v>8</v>
      </c>
      <c r="C6" s="3">
        <v>16977</v>
      </c>
      <c r="D6" s="3">
        <v>14078</v>
      </c>
      <c r="E6" s="4">
        <f aca="true" t="shared" si="0" ref="E6:E18">SUM(D6/C6)</f>
        <v>0.8292395594038994</v>
      </c>
    </row>
    <row r="7" spans="2:5" ht="12.75">
      <c r="B7" s="5" t="s">
        <v>9</v>
      </c>
      <c r="C7" s="6">
        <v>10100</v>
      </c>
      <c r="D7" s="6">
        <v>8240</v>
      </c>
      <c r="E7" s="7">
        <f t="shared" si="0"/>
        <v>0.8158415841584158</v>
      </c>
    </row>
    <row r="8" spans="2:5" ht="12.75">
      <c r="B8" s="5" t="s">
        <v>10</v>
      </c>
      <c r="C8" s="6">
        <v>23339</v>
      </c>
      <c r="D8" s="6">
        <v>17576</v>
      </c>
      <c r="E8" s="7">
        <f t="shared" si="0"/>
        <v>0.753074253395604</v>
      </c>
    </row>
    <row r="9" spans="2:5" ht="12.75">
      <c r="B9" s="5" t="s">
        <v>11</v>
      </c>
      <c r="C9" s="6">
        <v>20727</v>
      </c>
      <c r="D9" s="6">
        <v>15389</v>
      </c>
      <c r="E9" s="7">
        <f t="shared" si="0"/>
        <v>0.7424615236165388</v>
      </c>
    </row>
    <row r="10" spans="2:5" ht="12.75">
      <c r="B10" s="5" t="s">
        <v>12</v>
      </c>
      <c r="C10" s="6">
        <v>18029</v>
      </c>
      <c r="D10" s="6">
        <v>13307</v>
      </c>
      <c r="E10" s="7">
        <f t="shared" si="0"/>
        <v>0.7380886349769815</v>
      </c>
    </row>
    <row r="11" spans="2:5" ht="12.75">
      <c r="B11" s="5" t="s">
        <v>13</v>
      </c>
      <c r="C11" s="6">
        <v>11130</v>
      </c>
      <c r="D11" s="6">
        <v>7186</v>
      </c>
      <c r="E11" s="7">
        <f t="shared" si="0"/>
        <v>0.6456424079065588</v>
      </c>
    </row>
    <row r="12" spans="2:5" ht="12.75" customHeight="1">
      <c r="B12" s="5" t="s">
        <v>14</v>
      </c>
      <c r="C12" s="6">
        <v>108239</v>
      </c>
      <c r="D12" s="6">
        <v>63011</v>
      </c>
      <c r="E12" s="7">
        <f t="shared" si="0"/>
        <v>0.5821469156219108</v>
      </c>
    </row>
    <row r="13" spans="2:5" ht="12.75">
      <c r="B13" s="5" t="s">
        <v>15</v>
      </c>
      <c r="C13" s="6">
        <v>37685</v>
      </c>
      <c r="D13" s="6">
        <v>21574</v>
      </c>
      <c r="E13" s="7">
        <f t="shared" si="0"/>
        <v>0.5724824200610322</v>
      </c>
    </row>
    <row r="14" spans="2:5" ht="12.75">
      <c r="B14" s="5" t="s">
        <v>16</v>
      </c>
      <c r="C14" s="6">
        <v>32265</v>
      </c>
      <c r="D14" s="6">
        <v>15121</v>
      </c>
      <c r="E14" s="7">
        <f t="shared" si="0"/>
        <v>0.4686502401983573</v>
      </c>
    </row>
    <row r="15" spans="2:5" ht="12.75">
      <c r="B15" s="5" t="s">
        <v>17</v>
      </c>
      <c r="C15" s="6">
        <v>25880</v>
      </c>
      <c r="D15" s="6">
        <v>9452</v>
      </c>
      <c r="E15" s="7">
        <f t="shared" si="0"/>
        <v>0.3652241112828439</v>
      </c>
    </row>
    <row r="16" spans="2:5" ht="12.75">
      <c r="B16" s="5" t="s">
        <v>18</v>
      </c>
      <c r="C16" s="6">
        <v>16381</v>
      </c>
      <c r="D16" s="6">
        <v>5299</v>
      </c>
      <c r="E16" s="7">
        <f t="shared" si="0"/>
        <v>0.3234845247542885</v>
      </c>
    </row>
    <row r="17" spans="2:5" ht="12.75">
      <c r="B17" s="5" t="s">
        <v>19</v>
      </c>
      <c r="C17" s="6">
        <v>9867</v>
      </c>
      <c r="D17" s="6">
        <v>2036</v>
      </c>
      <c r="E17" s="7">
        <f t="shared" si="0"/>
        <v>0.20634438025742374</v>
      </c>
    </row>
    <row r="18" spans="2:5" ht="13.5" thickBot="1">
      <c r="B18" s="8" t="s">
        <v>20</v>
      </c>
      <c r="C18" s="9">
        <v>10769</v>
      </c>
      <c r="D18" s="9">
        <v>150</v>
      </c>
      <c r="E18" s="10">
        <f t="shared" si="0"/>
        <v>0.013928869904355093</v>
      </c>
    </row>
    <row r="19" spans="2:5" ht="12.75">
      <c r="B19" s="11" t="s">
        <v>21</v>
      </c>
      <c r="C19" s="12">
        <f>SUM(C6:C18)</f>
        <v>341388</v>
      </c>
      <c r="D19" s="12">
        <f>SUM(D6:D18)</f>
        <v>192419</v>
      </c>
      <c r="E19" s="4">
        <f>SUM(D19/C19)</f>
        <v>0.5636372690311318</v>
      </c>
    </row>
    <row r="20" spans="2:5" ht="13.5" thickBot="1">
      <c r="B20" s="13" t="s">
        <v>22</v>
      </c>
      <c r="C20" s="14">
        <v>2235591</v>
      </c>
      <c r="D20" s="14">
        <v>339866</v>
      </c>
      <c r="E20" s="15">
        <f>SUM(D20/C20)</f>
        <v>0.15202512445254968</v>
      </c>
    </row>
    <row r="21" spans="2:4" ht="12.75">
      <c r="B21" s="16" t="s">
        <v>23</v>
      </c>
      <c r="C21" s="17"/>
      <c r="D21" s="17"/>
    </row>
    <row r="22" spans="2:4" ht="12.75">
      <c r="B22" s="16" t="s">
        <v>24</v>
      </c>
      <c r="C22" s="17"/>
      <c r="D22" s="17"/>
    </row>
    <row r="59" spans="2:5" ht="18">
      <c r="B59" s="20" t="s">
        <v>25</v>
      </c>
      <c r="C59" s="20"/>
      <c r="D59" s="20"/>
      <c r="E59" s="20"/>
    </row>
    <row r="60" spans="2:5" ht="15">
      <c r="B60" s="29" t="s">
        <v>1</v>
      </c>
      <c r="C60" s="29"/>
      <c r="D60" s="29"/>
      <c r="E60" s="29"/>
    </row>
    <row r="61" spans="2:5" ht="12.75">
      <c r="B61" s="30" t="s">
        <v>26</v>
      </c>
      <c r="C61" s="31"/>
      <c r="D61" s="31"/>
      <c r="E61" s="32"/>
    </row>
    <row r="62" spans="2:4" ht="13.5" thickBot="1">
      <c r="B62" s="33"/>
      <c r="C62" s="17"/>
      <c r="D62" s="17"/>
    </row>
    <row r="63" spans="2:5" ht="42" customHeight="1">
      <c r="B63" s="34" t="s">
        <v>3</v>
      </c>
      <c r="C63" s="27" t="s">
        <v>4</v>
      </c>
      <c r="D63" s="35" t="s">
        <v>27</v>
      </c>
      <c r="E63" s="36"/>
    </row>
    <row r="64" spans="2:5" ht="13.5" thickBot="1">
      <c r="B64" s="37"/>
      <c r="C64" s="38"/>
      <c r="D64" s="39" t="s">
        <v>6</v>
      </c>
      <c r="E64" s="40" t="s">
        <v>7</v>
      </c>
    </row>
    <row r="65" spans="2:5" ht="12.75">
      <c r="B65" s="41" t="s">
        <v>8</v>
      </c>
      <c r="C65" s="3">
        <v>16977</v>
      </c>
      <c r="D65" s="3">
        <v>5905</v>
      </c>
      <c r="E65" s="42">
        <f aca="true" t="shared" si="1" ref="E65:E77">SUM(D65/C65)</f>
        <v>0.34782352594686927</v>
      </c>
    </row>
    <row r="66" spans="2:5" ht="12.75">
      <c r="B66" s="43" t="s">
        <v>11</v>
      </c>
      <c r="C66" s="6">
        <v>20727</v>
      </c>
      <c r="D66" s="6">
        <v>6131</v>
      </c>
      <c r="E66" s="44">
        <f t="shared" si="1"/>
        <v>0.2957977517248034</v>
      </c>
    </row>
    <row r="67" spans="2:5" ht="12.75">
      <c r="B67" s="43" t="s">
        <v>12</v>
      </c>
      <c r="C67" s="6">
        <v>18029</v>
      </c>
      <c r="D67" s="6">
        <v>3641</v>
      </c>
      <c r="E67" s="44">
        <f t="shared" si="1"/>
        <v>0.20195241000610129</v>
      </c>
    </row>
    <row r="68" spans="2:5" ht="12.75">
      <c r="B68" s="43" t="s">
        <v>9</v>
      </c>
      <c r="C68" s="6">
        <v>10100</v>
      </c>
      <c r="D68" s="6">
        <v>1879</v>
      </c>
      <c r="E68" s="44">
        <f t="shared" si="1"/>
        <v>0.18603960396039604</v>
      </c>
    </row>
    <row r="69" spans="2:5" ht="12.75">
      <c r="B69" s="43" t="s">
        <v>13</v>
      </c>
      <c r="C69" s="6">
        <v>11130</v>
      </c>
      <c r="D69" s="6">
        <v>1863</v>
      </c>
      <c r="E69" s="44">
        <f t="shared" si="1"/>
        <v>0.1673854447439353</v>
      </c>
    </row>
    <row r="70" spans="2:5" ht="12.75">
      <c r="B70" s="43" t="s">
        <v>14</v>
      </c>
      <c r="C70" s="6">
        <v>108239</v>
      </c>
      <c r="D70" s="6">
        <v>15184</v>
      </c>
      <c r="E70" s="44">
        <f t="shared" si="1"/>
        <v>0.1402821533827918</v>
      </c>
    </row>
    <row r="71" spans="2:5" ht="12.75">
      <c r="B71" s="43" t="s">
        <v>15</v>
      </c>
      <c r="C71" s="6">
        <v>37685</v>
      </c>
      <c r="D71" s="6">
        <v>5094</v>
      </c>
      <c r="E71" s="44">
        <f t="shared" si="1"/>
        <v>0.13517314581398435</v>
      </c>
    </row>
    <row r="72" spans="2:5" ht="12.75">
      <c r="B72" s="43" t="s">
        <v>10</v>
      </c>
      <c r="C72" s="6">
        <v>23339</v>
      </c>
      <c r="D72" s="6">
        <v>2854</v>
      </c>
      <c r="E72" s="44">
        <f t="shared" si="1"/>
        <v>0.12228458802862162</v>
      </c>
    </row>
    <row r="73" spans="2:5" ht="12.75">
      <c r="B73" s="43" t="s">
        <v>16</v>
      </c>
      <c r="C73" s="6">
        <v>32265</v>
      </c>
      <c r="D73" s="6">
        <v>2577</v>
      </c>
      <c r="E73" s="44">
        <f t="shared" si="1"/>
        <v>0.0798698279869828</v>
      </c>
    </row>
    <row r="74" spans="2:5" ht="12.75">
      <c r="B74" s="43" t="s">
        <v>18</v>
      </c>
      <c r="C74" s="6">
        <v>16381</v>
      </c>
      <c r="D74" s="6">
        <v>1183</v>
      </c>
      <c r="E74" s="44">
        <f t="shared" si="1"/>
        <v>0.07221781332031012</v>
      </c>
    </row>
    <row r="75" spans="2:5" ht="12.75">
      <c r="B75" s="43" t="s">
        <v>17</v>
      </c>
      <c r="C75" s="6">
        <v>25880</v>
      </c>
      <c r="D75" s="6">
        <v>1608</v>
      </c>
      <c r="E75" s="44">
        <f t="shared" si="1"/>
        <v>0.06213292117465224</v>
      </c>
    </row>
    <row r="76" spans="2:5" ht="12.75">
      <c r="B76" s="43" t="s">
        <v>19</v>
      </c>
      <c r="C76" s="6">
        <v>9867</v>
      </c>
      <c r="D76" s="6">
        <v>292</v>
      </c>
      <c r="E76" s="44">
        <f t="shared" si="1"/>
        <v>0.029593594810986116</v>
      </c>
    </row>
    <row r="77" spans="2:5" ht="13.5" thickBot="1">
      <c r="B77" s="45" t="s">
        <v>20</v>
      </c>
      <c r="C77" s="9">
        <v>10769</v>
      </c>
      <c r="D77" s="9">
        <v>2</v>
      </c>
      <c r="E77" s="46">
        <f t="shared" si="1"/>
        <v>0.00018571826539140124</v>
      </c>
    </row>
    <row r="78" spans="2:5" ht="12.75">
      <c r="B78" s="47" t="s">
        <v>21</v>
      </c>
      <c r="C78" s="12">
        <f>SUM(C65:C77)</f>
        <v>341388</v>
      </c>
      <c r="D78" s="12">
        <f>SUM(D65:D77)</f>
        <v>48213</v>
      </c>
      <c r="E78" s="42">
        <f>SUM(D78/C78)</f>
        <v>0.14122640514605084</v>
      </c>
    </row>
    <row r="79" spans="2:5" ht="13.5" thickBot="1">
      <c r="B79" s="48" t="s">
        <v>22</v>
      </c>
      <c r="C79" s="14">
        <v>2235591</v>
      </c>
      <c r="D79" s="14">
        <v>58152</v>
      </c>
      <c r="E79" s="49">
        <f>SUM(D79/C79)</f>
        <v>0.02601191362820838</v>
      </c>
    </row>
    <row r="113" spans="2:5" ht="18">
      <c r="B113" s="20" t="s">
        <v>43</v>
      </c>
      <c r="C113" s="20"/>
      <c r="D113" s="20"/>
      <c r="E113" s="20"/>
    </row>
    <row r="114" spans="2:5" ht="15">
      <c r="B114" s="29" t="s">
        <v>1</v>
      </c>
      <c r="C114" s="29"/>
      <c r="D114" s="29"/>
      <c r="E114" s="29"/>
    </row>
    <row r="115" spans="2:5" ht="12.75">
      <c r="B115" s="30" t="s">
        <v>44</v>
      </c>
      <c r="C115" s="31"/>
      <c r="D115" s="31"/>
      <c r="E115" s="31"/>
    </row>
    <row r="116" spans="2:5" ht="13.5" thickBot="1">
      <c r="B116" s="33"/>
      <c r="C116" s="17"/>
      <c r="D116" s="17"/>
      <c r="E116" s="17"/>
    </row>
    <row r="117" spans="2:5" ht="25.5" customHeight="1">
      <c r="B117" s="34" t="s">
        <v>3</v>
      </c>
      <c r="C117" s="27" t="s">
        <v>4</v>
      </c>
      <c r="D117" s="27" t="s">
        <v>45</v>
      </c>
      <c r="E117" s="28"/>
    </row>
    <row r="118" spans="2:5" ht="13.5" thickBot="1">
      <c r="B118" s="37"/>
      <c r="C118" s="83"/>
      <c r="D118" s="39" t="s">
        <v>6</v>
      </c>
      <c r="E118" s="40" t="s">
        <v>7</v>
      </c>
    </row>
    <row r="119" spans="2:5" ht="12.75">
      <c r="B119" s="41" t="s">
        <v>17</v>
      </c>
      <c r="C119" s="3">
        <v>25880</v>
      </c>
      <c r="D119" s="3">
        <v>12592</v>
      </c>
      <c r="E119" s="53">
        <f>SUM(D119/C119)</f>
        <v>0.4865533230293663</v>
      </c>
    </row>
    <row r="120" spans="2:5" ht="12.75">
      <c r="B120" s="43" t="s">
        <v>8</v>
      </c>
      <c r="C120" s="6">
        <v>16977</v>
      </c>
      <c r="D120" s="6">
        <v>8374</v>
      </c>
      <c r="E120" s="55">
        <f>SUM(D120/C120)</f>
        <v>0.4932555810802851</v>
      </c>
    </row>
    <row r="121" spans="2:5" ht="12.75">
      <c r="B121" s="43" t="s">
        <v>15</v>
      </c>
      <c r="C121" s="6">
        <v>37685</v>
      </c>
      <c r="D121" s="6">
        <v>18759</v>
      </c>
      <c r="E121" s="55">
        <f>SUM(D121/C121)</f>
        <v>0.49778426429613903</v>
      </c>
    </row>
    <row r="122" spans="2:5" ht="12.75">
      <c r="B122" s="43" t="s">
        <v>16</v>
      </c>
      <c r="C122" s="6">
        <v>32265</v>
      </c>
      <c r="D122" s="6">
        <v>16591</v>
      </c>
      <c r="E122" s="55">
        <f>SUM(D122/C122)</f>
        <v>0.5142104447543778</v>
      </c>
    </row>
    <row r="123" spans="2:5" ht="12.75">
      <c r="B123" s="43" t="s">
        <v>11</v>
      </c>
      <c r="C123" s="6">
        <v>20727</v>
      </c>
      <c r="D123" s="6">
        <v>10712</v>
      </c>
      <c r="E123" s="55">
        <f>SUM(D123/C123)</f>
        <v>0.5168138177256718</v>
      </c>
    </row>
    <row r="124" spans="2:5" ht="12.75">
      <c r="B124" s="43" t="s">
        <v>13</v>
      </c>
      <c r="C124" s="6">
        <v>11130</v>
      </c>
      <c r="D124" s="6">
        <v>5811</v>
      </c>
      <c r="E124" s="55">
        <f>SUM(D124/C124)</f>
        <v>0.5221024258760107</v>
      </c>
    </row>
    <row r="125" spans="2:5" ht="12.75">
      <c r="B125" s="43" t="s">
        <v>14</v>
      </c>
      <c r="C125" s="6">
        <v>108239</v>
      </c>
      <c r="D125" s="6">
        <v>57161</v>
      </c>
      <c r="E125" s="55">
        <f>SUM(D125/C125)</f>
        <v>0.5280998531028557</v>
      </c>
    </row>
    <row r="126" spans="2:5" ht="12.75">
      <c r="B126" s="43" t="s">
        <v>12</v>
      </c>
      <c r="C126" s="6">
        <v>18029</v>
      </c>
      <c r="D126" s="6">
        <v>9625</v>
      </c>
      <c r="E126" s="55">
        <f>SUM(D126/C126)</f>
        <v>0.533862111043319</v>
      </c>
    </row>
    <row r="127" spans="2:5" ht="12.75">
      <c r="B127" s="43" t="s">
        <v>19</v>
      </c>
      <c r="C127" s="6">
        <v>9867</v>
      </c>
      <c r="D127" s="6">
        <v>5280</v>
      </c>
      <c r="E127" s="55">
        <f>SUM(D127/C127)</f>
        <v>0.5351170568561873</v>
      </c>
    </row>
    <row r="128" spans="2:5" ht="12.75">
      <c r="B128" s="43" t="s">
        <v>9</v>
      </c>
      <c r="C128" s="6">
        <v>10100</v>
      </c>
      <c r="D128" s="6">
        <v>5495</v>
      </c>
      <c r="E128" s="55">
        <f>SUM(D128/C128)</f>
        <v>0.5440594059405941</v>
      </c>
    </row>
    <row r="129" spans="2:5" ht="12.75">
      <c r="B129" s="43" t="s">
        <v>18</v>
      </c>
      <c r="C129" s="6">
        <v>16381</v>
      </c>
      <c r="D129" s="6">
        <v>8963</v>
      </c>
      <c r="E129" s="55">
        <f>SUM(D129/C129)</f>
        <v>0.5471582931444967</v>
      </c>
    </row>
    <row r="130" spans="2:5" ht="12.75">
      <c r="B130" s="43" t="s">
        <v>10</v>
      </c>
      <c r="C130" s="6">
        <v>23339</v>
      </c>
      <c r="D130" s="6">
        <v>12953</v>
      </c>
      <c r="E130" s="55">
        <f>SUM(D130/C130)</f>
        <v>0.554993787223103</v>
      </c>
    </row>
    <row r="131" spans="2:5" ht="13.5" thickBot="1">
      <c r="B131" s="45" t="s">
        <v>20</v>
      </c>
      <c r="C131" s="9">
        <v>10769</v>
      </c>
      <c r="D131" s="9">
        <v>6041</v>
      </c>
      <c r="E131" s="57">
        <f>SUM(D131/C131)</f>
        <v>0.5609620206147274</v>
      </c>
    </row>
    <row r="132" spans="2:5" ht="12.75">
      <c r="B132" s="47" t="s">
        <v>21</v>
      </c>
      <c r="C132" s="12">
        <f>SUM(C119:C131)</f>
        <v>341388</v>
      </c>
      <c r="D132" s="12">
        <f>SUM(D119:D131)</f>
        <v>178357</v>
      </c>
      <c r="E132" s="59">
        <f>SUM(D132/C132)</f>
        <v>0.5224466003491628</v>
      </c>
    </row>
    <row r="133" spans="2:5" ht="13.5" thickBot="1">
      <c r="B133" s="48" t="s">
        <v>22</v>
      </c>
      <c r="C133" s="14">
        <v>2235591</v>
      </c>
      <c r="D133" s="14">
        <v>1276510</v>
      </c>
      <c r="E133" s="61">
        <f>SUM(D133/C133)</f>
        <v>0.5709944260824096</v>
      </c>
    </row>
  </sheetData>
  <mergeCells count="18">
    <mergeCell ref="B113:E113"/>
    <mergeCell ref="B114:E114"/>
    <mergeCell ref="B115:E115"/>
    <mergeCell ref="B117:B118"/>
    <mergeCell ref="C117:C118"/>
    <mergeCell ref="D117:E117"/>
    <mergeCell ref="B59:E59"/>
    <mergeCell ref="B60:E60"/>
    <mergeCell ref="B61:E61"/>
    <mergeCell ref="B63:B64"/>
    <mergeCell ref="C63:C64"/>
    <mergeCell ref="D63:E63"/>
    <mergeCell ref="B1:E1"/>
    <mergeCell ref="B2:E2"/>
    <mergeCell ref="B3:E3"/>
    <mergeCell ref="B4:B5"/>
    <mergeCell ref="C4:C5"/>
    <mergeCell ref="D4:E4"/>
  </mergeCells>
  <printOptions horizontalCentered="1"/>
  <pageMargins left="0.7874015748031497" right="0.29" top="0.7874015748031497" bottom="0.7874015748031497" header="0.1968503937007874" footer="0.1968503937007874"/>
  <pageSetup horizontalDpi="300" verticalDpi="300" orientation="portrait" scale="60" r:id="rId2"/>
  <headerFooter alignWithMargins="0">
    <oddHeader>&amp;LProcesos Electorales en Regiones Indígenas&amp;RIFE - CIESAS</oddHeader>
    <oddFooter>&amp;C&amp;F</oddFooter>
  </headerFooter>
  <rowBreaks count="2" manualBreakCount="2">
    <brk id="58" max="5" man="1"/>
    <brk id="11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31"/>
  <sheetViews>
    <sheetView zoomScale="75" zoomScaleNormal="75" workbookViewId="0" topLeftCell="A1">
      <selection activeCell="B3" sqref="B3:G3"/>
    </sheetView>
  </sheetViews>
  <sheetFormatPr defaultColWidth="11.421875" defaultRowHeight="12.75"/>
  <cols>
    <col min="2" max="2" width="53.00390625" style="0" customWidth="1"/>
    <col min="3" max="8" width="16.7109375" style="0" customWidth="1"/>
  </cols>
  <sheetData>
    <row r="1" spans="2:7" ht="18">
      <c r="B1" s="20" t="s">
        <v>28</v>
      </c>
      <c r="C1" s="20"/>
      <c r="D1" s="20"/>
      <c r="E1" s="20"/>
      <c r="F1" s="20"/>
      <c r="G1" s="20"/>
    </row>
    <row r="2" spans="2:7" ht="15">
      <c r="B2" s="29" t="s">
        <v>1</v>
      </c>
      <c r="C2" s="29"/>
      <c r="D2" s="29"/>
      <c r="E2" s="29"/>
      <c r="F2" s="29"/>
      <c r="G2" s="29"/>
    </row>
    <row r="3" spans="2:7" ht="12.75">
      <c r="B3" s="30" t="s">
        <v>29</v>
      </c>
      <c r="C3" s="31"/>
      <c r="D3" s="31"/>
      <c r="E3" s="31"/>
      <c r="F3" s="31"/>
      <c r="G3" s="32"/>
    </row>
    <row r="4" spans="2:6" ht="13.5" thickBot="1">
      <c r="B4" s="33"/>
      <c r="C4" s="17"/>
      <c r="D4" s="17"/>
      <c r="E4" s="17"/>
      <c r="F4" s="17"/>
    </row>
    <row r="5" spans="2:7" ht="43.5" customHeight="1">
      <c r="B5" s="62" t="s">
        <v>3</v>
      </c>
      <c r="C5" s="27" t="s">
        <v>4</v>
      </c>
      <c r="D5" s="63" t="s">
        <v>30</v>
      </c>
      <c r="E5" s="63"/>
      <c r="F5" s="64" t="s">
        <v>31</v>
      </c>
      <c r="G5" s="50"/>
    </row>
    <row r="6" spans="2:7" ht="13.5" thickBot="1">
      <c r="B6" s="65"/>
      <c r="C6" s="66"/>
      <c r="D6" s="67" t="s">
        <v>6</v>
      </c>
      <c r="E6" s="68" t="s">
        <v>7</v>
      </c>
      <c r="F6" s="39" t="s">
        <v>6</v>
      </c>
      <c r="G6" s="51" t="s">
        <v>7</v>
      </c>
    </row>
    <row r="7" spans="2:7" ht="12.75">
      <c r="B7" s="41" t="s">
        <v>16</v>
      </c>
      <c r="C7" s="3">
        <v>32265</v>
      </c>
      <c r="D7" s="3">
        <v>10105</v>
      </c>
      <c r="E7" s="52">
        <f aca="true" t="shared" si="0" ref="E7:E19">SUM(D7/C7)</f>
        <v>0.3131876646520998</v>
      </c>
      <c r="F7" s="3">
        <v>5748</v>
      </c>
      <c r="G7" s="53">
        <f aca="true" t="shared" si="1" ref="G7:G19">SUM(F7/D7)</f>
        <v>0.5688273132112815</v>
      </c>
    </row>
    <row r="8" spans="2:7" ht="12.75">
      <c r="B8" s="43" t="s">
        <v>9</v>
      </c>
      <c r="C8" s="6">
        <v>10100</v>
      </c>
      <c r="D8" s="6">
        <v>2827</v>
      </c>
      <c r="E8" s="54">
        <f t="shared" si="0"/>
        <v>0.2799009900990099</v>
      </c>
      <c r="F8" s="6">
        <v>1598</v>
      </c>
      <c r="G8" s="55">
        <f t="shared" si="1"/>
        <v>0.5652635302440749</v>
      </c>
    </row>
    <row r="9" spans="2:7" ht="12.75">
      <c r="B9" s="43" t="s">
        <v>18</v>
      </c>
      <c r="C9" s="6">
        <v>16381</v>
      </c>
      <c r="D9" s="6">
        <v>5013</v>
      </c>
      <c r="E9" s="54">
        <f t="shared" si="0"/>
        <v>0.3060252731823454</v>
      </c>
      <c r="F9" s="6">
        <v>2695</v>
      </c>
      <c r="G9" s="55">
        <f t="shared" si="1"/>
        <v>0.5376022341911031</v>
      </c>
    </row>
    <row r="10" spans="2:7" ht="12.75">
      <c r="B10" s="43" t="s">
        <v>17</v>
      </c>
      <c r="C10" s="6">
        <v>25880</v>
      </c>
      <c r="D10" s="6">
        <v>7293</v>
      </c>
      <c r="E10" s="54">
        <f t="shared" si="0"/>
        <v>0.28180061823802166</v>
      </c>
      <c r="F10" s="6">
        <v>3527</v>
      </c>
      <c r="G10" s="55">
        <f t="shared" si="1"/>
        <v>0.4836144247908954</v>
      </c>
    </row>
    <row r="11" spans="2:7" ht="12.75">
      <c r="B11" s="43" t="s">
        <v>14</v>
      </c>
      <c r="C11" s="6">
        <v>108239</v>
      </c>
      <c r="D11" s="6">
        <v>31964</v>
      </c>
      <c r="E11" s="54">
        <f t="shared" si="0"/>
        <v>0.2953094540784745</v>
      </c>
      <c r="F11" s="6">
        <v>14030</v>
      </c>
      <c r="G11" s="55">
        <f t="shared" si="1"/>
        <v>0.4389312977099237</v>
      </c>
    </row>
    <row r="12" spans="2:7" ht="12.75">
      <c r="B12" s="43" t="s">
        <v>11</v>
      </c>
      <c r="C12" s="6">
        <v>20727</v>
      </c>
      <c r="D12" s="6">
        <v>5575</v>
      </c>
      <c r="E12" s="54">
        <f t="shared" si="0"/>
        <v>0.2689728373618951</v>
      </c>
      <c r="F12" s="6">
        <v>2427</v>
      </c>
      <c r="G12" s="55">
        <f t="shared" si="1"/>
        <v>0.43533632286995516</v>
      </c>
    </row>
    <row r="13" spans="2:7" ht="12.75">
      <c r="B13" s="43" t="s">
        <v>15</v>
      </c>
      <c r="C13" s="6">
        <v>37685</v>
      </c>
      <c r="D13" s="6">
        <v>9854</v>
      </c>
      <c r="E13" s="54">
        <f t="shared" si="0"/>
        <v>0.2614833488125249</v>
      </c>
      <c r="F13" s="6">
        <v>4132</v>
      </c>
      <c r="G13" s="55">
        <f t="shared" si="1"/>
        <v>0.4193221026994114</v>
      </c>
    </row>
    <row r="14" spans="2:7" ht="12.75">
      <c r="B14" s="43" t="s">
        <v>13</v>
      </c>
      <c r="C14" s="6">
        <v>11130</v>
      </c>
      <c r="D14" s="6">
        <v>3196</v>
      </c>
      <c r="E14" s="54">
        <f t="shared" si="0"/>
        <v>0.287151841868823</v>
      </c>
      <c r="F14" s="6">
        <v>1317</v>
      </c>
      <c r="G14" s="55">
        <f t="shared" si="1"/>
        <v>0.4120775969962453</v>
      </c>
    </row>
    <row r="15" spans="2:7" ht="12.75">
      <c r="B15" s="43" t="s">
        <v>8</v>
      </c>
      <c r="C15" s="6">
        <v>16977</v>
      </c>
      <c r="D15" s="6">
        <v>4435</v>
      </c>
      <c r="E15" s="54">
        <f t="shared" si="0"/>
        <v>0.261235789597691</v>
      </c>
      <c r="F15" s="6">
        <v>1777</v>
      </c>
      <c r="G15" s="55">
        <f t="shared" si="1"/>
        <v>0.4006764374295378</v>
      </c>
    </row>
    <row r="16" spans="2:7" ht="12.75">
      <c r="B16" s="43" t="s">
        <v>19</v>
      </c>
      <c r="C16" s="6">
        <v>9867</v>
      </c>
      <c r="D16" s="6">
        <v>3025</v>
      </c>
      <c r="E16" s="54">
        <f t="shared" si="0"/>
        <v>0.30657748049052397</v>
      </c>
      <c r="F16" s="6">
        <v>1210</v>
      </c>
      <c r="G16" s="55">
        <f t="shared" si="1"/>
        <v>0.4</v>
      </c>
    </row>
    <row r="17" spans="2:7" ht="12.75">
      <c r="B17" s="43" t="s">
        <v>12</v>
      </c>
      <c r="C17" s="6">
        <v>18029</v>
      </c>
      <c r="D17" s="6">
        <v>4882</v>
      </c>
      <c r="E17" s="54">
        <f t="shared" si="0"/>
        <v>0.27078595595984245</v>
      </c>
      <c r="F17" s="6">
        <v>1662</v>
      </c>
      <c r="G17" s="55">
        <f t="shared" si="1"/>
        <v>0.3404342482589103</v>
      </c>
    </row>
    <row r="18" spans="2:7" ht="12.75">
      <c r="B18" s="43" t="s">
        <v>20</v>
      </c>
      <c r="C18" s="6">
        <v>10769</v>
      </c>
      <c r="D18" s="6">
        <v>3221</v>
      </c>
      <c r="E18" s="54">
        <f t="shared" si="0"/>
        <v>0.2990992664128517</v>
      </c>
      <c r="F18" s="6">
        <v>935</v>
      </c>
      <c r="G18" s="55">
        <f t="shared" si="1"/>
        <v>0.29028252095622475</v>
      </c>
    </row>
    <row r="19" spans="2:7" ht="13.5" thickBot="1">
      <c r="B19" s="45" t="s">
        <v>10</v>
      </c>
      <c r="C19" s="9">
        <v>23339</v>
      </c>
      <c r="D19" s="9">
        <v>7169</v>
      </c>
      <c r="E19" s="56">
        <f t="shared" si="0"/>
        <v>0.3071682591370667</v>
      </c>
      <c r="F19" s="9">
        <v>1641</v>
      </c>
      <c r="G19" s="57">
        <f t="shared" si="1"/>
        <v>0.22890221788254986</v>
      </c>
    </row>
    <row r="20" spans="2:7" ht="12.75">
      <c r="B20" s="47" t="s">
        <v>21</v>
      </c>
      <c r="C20" s="12">
        <f>SUM(C7:C19)</f>
        <v>341388</v>
      </c>
      <c r="D20" s="12">
        <f>SUM(D7:D19)</f>
        <v>98559</v>
      </c>
      <c r="E20" s="58">
        <f>SUM(D20/C20)</f>
        <v>0.2887008330697037</v>
      </c>
      <c r="F20" s="12">
        <f>SUM(F7:F19)</f>
        <v>42699</v>
      </c>
      <c r="G20" s="59">
        <f>SUM(F20/D20)</f>
        <v>0.43323288588561165</v>
      </c>
    </row>
    <row r="21" spans="2:7" ht="13.5" thickBot="1">
      <c r="B21" s="48" t="s">
        <v>22</v>
      </c>
      <c r="C21" s="14">
        <v>2235591</v>
      </c>
      <c r="D21" s="14">
        <v>728726</v>
      </c>
      <c r="E21" s="60">
        <f>SUM(D21/C21)</f>
        <v>0.3259657066073356</v>
      </c>
      <c r="F21" s="14">
        <v>152170</v>
      </c>
      <c r="G21" s="61">
        <f>SUM(F21/D21)</f>
        <v>0.2088164824639165</v>
      </c>
    </row>
    <row r="22" spans="2:6" ht="12.75">
      <c r="B22" s="33" t="s">
        <v>32</v>
      </c>
      <c r="C22" s="17"/>
      <c r="D22" s="17"/>
      <c r="E22" s="17"/>
      <c r="F22" s="17"/>
    </row>
    <row r="58" spans="2:7" ht="18">
      <c r="B58" s="20" t="s">
        <v>33</v>
      </c>
      <c r="C58" s="20"/>
      <c r="D58" s="20"/>
      <c r="E58" s="20"/>
      <c r="F58" s="20"/>
      <c r="G58" s="20"/>
    </row>
    <row r="59" spans="2:7" ht="15">
      <c r="B59" s="29" t="s">
        <v>1</v>
      </c>
      <c r="C59" s="29"/>
      <c r="D59" s="29"/>
      <c r="E59" s="29"/>
      <c r="F59" s="29"/>
      <c r="G59" s="29"/>
    </row>
    <row r="60" spans="2:7" ht="12.75">
      <c r="B60" s="30" t="s">
        <v>34</v>
      </c>
      <c r="C60" s="31"/>
      <c r="D60" s="31"/>
      <c r="E60" s="31"/>
      <c r="F60" s="31"/>
      <c r="G60" s="32"/>
    </row>
    <row r="61" spans="2:7" ht="13.5" thickBot="1">
      <c r="B61" s="33"/>
      <c r="C61" s="17"/>
      <c r="D61" s="17"/>
      <c r="E61" s="69"/>
      <c r="F61" s="17"/>
      <c r="G61" s="70"/>
    </row>
    <row r="62" spans="2:7" ht="39" customHeight="1">
      <c r="B62" s="34" t="s">
        <v>3</v>
      </c>
      <c r="C62" s="71" t="s">
        <v>35</v>
      </c>
      <c r="D62" s="64" t="s">
        <v>36</v>
      </c>
      <c r="E62" s="64"/>
      <c r="F62" s="64" t="s">
        <v>37</v>
      </c>
      <c r="G62" s="50"/>
    </row>
    <row r="63" spans="2:7" ht="13.5" thickBot="1">
      <c r="B63" s="37"/>
      <c r="C63" s="72"/>
      <c r="D63" s="73" t="s">
        <v>6</v>
      </c>
      <c r="E63" s="73" t="s">
        <v>7</v>
      </c>
      <c r="F63" s="73" t="s">
        <v>6</v>
      </c>
      <c r="G63" s="74" t="s">
        <v>7</v>
      </c>
    </row>
    <row r="64" spans="2:7" ht="12.75">
      <c r="B64" s="41" t="s">
        <v>8</v>
      </c>
      <c r="C64" s="3">
        <v>3279</v>
      </c>
      <c r="D64" s="3">
        <v>1131</v>
      </c>
      <c r="E64" s="52">
        <f aca="true" t="shared" si="2" ref="E64:E76">SUM(D64/C64)</f>
        <v>0.34492223238792313</v>
      </c>
      <c r="F64" s="3">
        <v>61</v>
      </c>
      <c r="G64" s="53">
        <f aca="true" t="shared" si="3" ref="G64:G76">SUM(F64/C64)</f>
        <v>0.018603232692894173</v>
      </c>
    </row>
    <row r="65" spans="2:7" ht="12.75">
      <c r="B65" s="43" t="s">
        <v>10</v>
      </c>
      <c r="C65" s="6">
        <v>4881</v>
      </c>
      <c r="D65" s="6">
        <v>1977</v>
      </c>
      <c r="E65" s="54">
        <f t="shared" si="2"/>
        <v>0.40503995082974803</v>
      </c>
      <c r="F65" s="6">
        <v>333</v>
      </c>
      <c r="G65" s="55">
        <f t="shared" si="3"/>
        <v>0.06822372464658881</v>
      </c>
    </row>
    <row r="66" spans="2:7" ht="12.75">
      <c r="B66" s="43" t="s">
        <v>12</v>
      </c>
      <c r="C66" s="6">
        <v>3686</v>
      </c>
      <c r="D66" s="6">
        <v>1672</v>
      </c>
      <c r="E66" s="54">
        <f t="shared" si="2"/>
        <v>0.4536082474226804</v>
      </c>
      <c r="F66" s="6">
        <v>390</v>
      </c>
      <c r="G66" s="55">
        <f t="shared" si="3"/>
        <v>0.1058057514921324</v>
      </c>
    </row>
    <row r="67" spans="2:7" ht="12.75">
      <c r="B67" s="43" t="s">
        <v>11</v>
      </c>
      <c r="C67" s="6">
        <v>4203</v>
      </c>
      <c r="D67" s="6">
        <v>1251</v>
      </c>
      <c r="E67" s="54">
        <f t="shared" si="2"/>
        <v>0.29764453961456105</v>
      </c>
      <c r="F67" s="6">
        <v>487</v>
      </c>
      <c r="G67" s="55">
        <f t="shared" si="3"/>
        <v>0.11586961694028075</v>
      </c>
    </row>
    <row r="68" spans="2:7" ht="12.75">
      <c r="B68" s="43" t="s">
        <v>13</v>
      </c>
      <c r="C68" s="6">
        <v>2120</v>
      </c>
      <c r="D68" s="6">
        <v>979</v>
      </c>
      <c r="E68" s="54">
        <f t="shared" si="2"/>
        <v>0.46179245283018866</v>
      </c>
      <c r="F68" s="6">
        <v>379</v>
      </c>
      <c r="G68" s="55">
        <f t="shared" si="3"/>
        <v>0.17877358490566037</v>
      </c>
    </row>
    <row r="69" spans="2:7" ht="12.75">
      <c r="B69" s="43" t="s">
        <v>17</v>
      </c>
      <c r="C69" s="6">
        <v>5069</v>
      </c>
      <c r="D69" s="6">
        <v>2296</v>
      </c>
      <c r="E69" s="54">
        <f t="shared" si="2"/>
        <v>0.45294929966462816</v>
      </c>
      <c r="F69" s="6">
        <v>910</v>
      </c>
      <c r="G69" s="55">
        <f t="shared" si="3"/>
        <v>0.17952258828171236</v>
      </c>
    </row>
    <row r="70" spans="2:7" ht="12.75">
      <c r="B70" s="43" t="s">
        <v>16</v>
      </c>
      <c r="C70" s="6">
        <v>6452</v>
      </c>
      <c r="D70" s="6">
        <v>3052</v>
      </c>
      <c r="E70" s="54">
        <f t="shared" si="2"/>
        <v>0.47303161810291383</v>
      </c>
      <c r="F70" s="6">
        <v>1679</v>
      </c>
      <c r="G70" s="55">
        <f t="shared" si="3"/>
        <v>0.2602293862368258</v>
      </c>
    </row>
    <row r="71" spans="2:7" ht="12.75">
      <c r="B71" s="43" t="s">
        <v>14</v>
      </c>
      <c r="C71" s="6">
        <v>20564</v>
      </c>
      <c r="D71" s="6">
        <v>11893</v>
      </c>
      <c r="E71" s="54">
        <f t="shared" si="2"/>
        <v>0.5783407897296245</v>
      </c>
      <c r="F71" s="6">
        <v>5537</v>
      </c>
      <c r="G71" s="55">
        <f t="shared" si="3"/>
        <v>0.26925695390001947</v>
      </c>
    </row>
    <row r="72" spans="2:7" ht="12.75">
      <c r="B72" s="43" t="s">
        <v>15</v>
      </c>
      <c r="C72" s="6">
        <v>7228</v>
      </c>
      <c r="D72" s="6">
        <v>3298</v>
      </c>
      <c r="E72" s="54">
        <f t="shared" si="2"/>
        <v>0.45628112894299944</v>
      </c>
      <c r="F72" s="6">
        <v>2020</v>
      </c>
      <c r="G72" s="55">
        <f t="shared" si="3"/>
        <v>0.27946873270614275</v>
      </c>
    </row>
    <row r="73" spans="2:7" ht="12.75">
      <c r="B73" s="43" t="s">
        <v>18</v>
      </c>
      <c r="C73" s="6">
        <v>3712</v>
      </c>
      <c r="D73" s="6">
        <v>2199</v>
      </c>
      <c r="E73" s="54">
        <f t="shared" si="2"/>
        <v>0.5924030172413793</v>
      </c>
      <c r="F73" s="6">
        <v>1338</v>
      </c>
      <c r="G73" s="55">
        <f t="shared" si="3"/>
        <v>0.3604525862068966</v>
      </c>
    </row>
    <row r="74" spans="2:7" ht="12.75">
      <c r="B74" s="43" t="s">
        <v>19</v>
      </c>
      <c r="C74" s="6">
        <v>2068</v>
      </c>
      <c r="D74" s="6">
        <v>1216</v>
      </c>
      <c r="E74" s="54">
        <f t="shared" si="2"/>
        <v>0.5880077369439072</v>
      </c>
      <c r="F74" s="6">
        <v>789</v>
      </c>
      <c r="G74" s="55">
        <f t="shared" si="3"/>
        <v>0.38152804642166344</v>
      </c>
    </row>
    <row r="75" spans="2:7" ht="12.75">
      <c r="B75" s="43" t="s">
        <v>20</v>
      </c>
      <c r="C75" s="6">
        <v>2583</v>
      </c>
      <c r="D75" s="6">
        <v>1673</v>
      </c>
      <c r="E75" s="54">
        <f t="shared" si="2"/>
        <v>0.6476964769647696</v>
      </c>
      <c r="F75" s="6">
        <v>992</v>
      </c>
      <c r="G75" s="55">
        <f t="shared" si="3"/>
        <v>0.3840495547812621</v>
      </c>
    </row>
    <row r="76" spans="2:7" ht="13.5" thickBot="1">
      <c r="B76" s="45" t="s">
        <v>9</v>
      </c>
      <c r="C76" s="9">
        <v>1892</v>
      </c>
      <c r="D76" s="9">
        <v>1062</v>
      </c>
      <c r="E76" s="56">
        <f t="shared" si="2"/>
        <v>0.5613107822410148</v>
      </c>
      <c r="F76" s="9">
        <v>793</v>
      </c>
      <c r="G76" s="57">
        <f t="shared" si="3"/>
        <v>0.4191331923890063</v>
      </c>
    </row>
    <row r="77" spans="2:7" ht="12.75">
      <c r="B77" s="47" t="s">
        <v>21</v>
      </c>
      <c r="C77" s="12">
        <f>SUM(C64:C76)</f>
        <v>67737</v>
      </c>
      <c r="D77" s="12">
        <f>SUM(D64:D76)</f>
        <v>33699</v>
      </c>
      <c r="E77" s="58">
        <f>SUM(D77/C77)</f>
        <v>0.4974976748305948</v>
      </c>
      <c r="F77" s="12">
        <f>SUM(F64:F76)</f>
        <v>15708</v>
      </c>
      <c r="G77" s="59">
        <f>SUM(F77/C77)</f>
        <v>0.2318968953452323</v>
      </c>
    </row>
    <row r="78" spans="2:7" ht="13.5" thickBot="1">
      <c r="B78" s="48" t="s">
        <v>22</v>
      </c>
      <c r="C78" s="14">
        <v>491482</v>
      </c>
      <c r="D78" s="14">
        <v>401850</v>
      </c>
      <c r="E78" s="60">
        <f>SUM(D78/C78)</f>
        <v>0.8176291298562307</v>
      </c>
      <c r="F78" s="14">
        <v>293078</v>
      </c>
      <c r="G78" s="61">
        <f>SUM(F78/C78)</f>
        <v>0.5963148192609292</v>
      </c>
    </row>
    <row r="111" spans="2:8" ht="18">
      <c r="B111" s="20" t="s">
        <v>38</v>
      </c>
      <c r="C111" s="20"/>
      <c r="D111" s="20"/>
      <c r="E111" s="20"/>
      <c r="F111" s="20"/>
      <c r="G111" s="20"/>
      <c r="H111" s="20"/>
    </row>
    <row r="112" spans="2:8" ht="15">
      <c r="B112" s="29" t="s">
        <v>1</v>
      </c>
      <c r="C112" s="29"/>
      <c r="D112" s="29"/>
      <c r="E112" s="29"/>
      <c r="F112" s="29"/>
      <c r="G112" s="29"/>
      <c r="H112" s="29"/>
    </row>
    <row r="113" spans="2:8" ht="12.75">
      <c r="B113" s="30" t="s">
        <v>42</v>
      </c>
      <c r="C113" s="31"/>
      <c r="D113" s="31"/>
      <c r="E113" s="31"/>
      <c r="F113" s="31"/>
      <c r="G113" s="31"/>
      <c r="H113" s="32"/>
    </row>
    <row r="114" spans="2:8" ht="13.5" thickBot="1">
      <c r="B114" s="33"/>
      <c r="C114" s="17"/>
      <c r="D114" s="17"/>
      <c r="E114" s="1"/>
      <c r="F114" s="17"/>
      <c r="G114" s="1"/>
      <c r="H114" s="75"/>
    </row>
    <row r="115" spans="2:8" ht="47.25" customHeight="1">
      <c r="B115" s="34" t="s">
        <v>3</v>
      </c>
      <c r="C115" s="25" t="s">
        <v>4</v>
      </c>
      <c r="D115" s="27" t="s">
        <v>39</v>
      </c>
      <c r="E115" s="27"/>
      <c r="F115" s="35" t="s">
        <v>40</v>
      </c>
      <c r="G115" s="35"/>
      <c r="H115" s="76" t="s">
        <v>41</v>
      </c>
    </row>
    <row r="116" spans="2:8" ht="13.5" thickBot="1">
      <c r="B116" s="37"/>
      <c r="C116" s="77"/>
      <c r="D116" s="73" t="s">
        <v>6</v>
      </c>
      <c r="E116" s="73" t="s">
        <v>7</v>
      </c>
      <c r="F116" s="73" t="s">
        <v>6</v>
      </c>
      <c r="G116" s="73" t="s">
        <v>7</v>
      </c>
      <c r="H116" s="78" t="s">
        <v>6</v>
      </c>
    </row>
    <row r="117" spans="2:8" ht="12.75">
      <c r="B117" s="41" t="s">
        <v>11</v>
      </c>
      <c r="C117" s="3">
        <v>20727</v>
      </c>
      <c r="D117" s="3">
        <v>5542</v>
      </c>
      <c r="E117" s="84">
        <f aca="true" t="shared" si="4" ref="E117:E129">SUM(D117/C117)</f>
        <v>0.26738071114970813</v>
      </c>
      <c r="F117" s="3">
        <v>1327</v>
      </c>
      <c r="G117" s="52">
        <f aca="true" t="shared" si="5" ref="G117:G129">SUM(F117/C117)</f>
        <v>0.06402277222945917</v>
      </c>
      <c r="H117" s="79">
        <v>3.47</v>
      </c>
    </row>
    <row r="118" spans="2:8" ht="12.75">
      <c r="B118" s="43" t="s">
        <v>9</v>
      </c>
      <c r="C118" s="6">
        <v>10100</v>
      </c>
      <c r="D118" s="6">
        <v>2469</v>
      </c>
      <c r="E118" s="86">
        <f t="shared" si="4"/>
        <v>0.24445544554455445</v>
      </c>
      <c r="F118" s="6">
        <v>787</v>
      </c>
      <c r="G118" s="54">
        <f t="shared" si="5"/>
        <v>0.07792079207920792</v>
      </c>
      <c r="H118" s="80">
        <v>4.3</v>
      </c>
    </row>
    <row r="119" spans="2:8" ht="12.75">
      <c r="B119" s="43" t="s">
        <v>8</v>
      </c>
      <c r="C119" s="6">
        <v>16977</v>
      </c>
      <c r="D119" s="6">
        <v>3859</v>
      </c>
      <c r="E119" s="86">
        <f t="shared" si="4"/>
        <v>0.2273075337220946</v>
      </c>
      <c r="F119" s="6">
        <v>980</v>
      </c>
      <c r="G119" s="54">
        <f t="shared" si="5"/>
        <v>0.057725157566118866</v>
      </c>
      <c r="H119" s="80">
        <v>3.73</v>
      </c>
    </row>
    <row r="120" spans="2:8" ht="12.75">
      <c r="B120" s="43" t="s">
        <v>12</v>
      </c>
      <c r="C120" s="6">
        <v>18029</v>
      </c>
      <c r="D120" s="6">
        <v>4034</v>
      </c>
      <c r="E120" s="86">
        <f t="shared" si="4"/>
        <v>0.22375062399467524</v>
      </c>
      <c r="F120" s="6">
        <v>1843</v>
      </c>
      <c r="G120" s="54">
        <f t="shared" si="5"/>
        <v>0.10222419435354152</v>
      </c>
      <c r="H120" s="80">
        <v>4.78</v>
      </c>
    </row>
    <row r="121" spans="2:8" ht="12.75">
      <c r="B121" s="43" t="s">
        <v>17</v>
      </c>
      <c r="C121" s="6">
        <v>25880</v>
      </c>
      <c r="D121" s="6">
        <v>5546</v>
      </c>
      <c r="E121" s="86">
        <f t="shared" si="4"/>
        <v>0.2142967542503864</v>
      </c>
      <c r="F121" s="6">
        <v>1646</v>
      </c>
      <c r="G121" s="54">
        <f t="shared" si="5"/>
        <v>0.06360123647604328</v>
      </c>
      <c r="H121" s="80">
        <v>3.71</v>
      </c>
    </row>
    <row r="122" spans="2:8" ht="12.75">
      <c r="B122" s="43" t="s">
        <v>13</v>
      </c>
      <c r="C122" s="6">
        <v>11130</v>
      </c>
      <c r="D122" s="6">
        <v>2227</v>
      </c>
      <c r="E122" s="86">
        <f t="shared" si="4"/>
        <v>0.2000898472596586</v>
      </c>
      <c r="F122" s="6">
        <v>1186</v>
      </c>
      <c r="G122" s="54">
        <f t="shared" si="5"/>
        <v>0.10655884995507638</v>
      </c>
      <c r="H122" s="80">
        <v>4.54</v>
      </c>
    </row>
    <row r="123" spans="2:8" ht="12.75">
      <c r="B123" s="43" t="s">
        <v>15</v>
      </c>
      <c r="C123" s="6">
        <v>37685</v>
      </c>
      <c r="D123" s="6">
        <v>7485</v>
      </c>
      <c r="E123" s="86">
        <f t="shared" si="4"/>
        <v>0.19862014063951175</v>
      </c>
      <c r="F123" s="6">
        <v>2538</v>
      </c>
      <c r="G123" s="54">
        <f t="shared" si="5"/>
        <v>0.06734775109459998</v>
      </c>
      <c r="H123" s="80">
        <v>4.28</v>
      </c>
    </row>
    <row r="124" spans="2:8" ht="12.75">
      <c r="B124" s="43" t="s">
        <v>18</v>
      </c>
      <c r="C124" s="6">
        <v>16381</v>
      </c>
      <c r="D124" s="6">
        <v>2981</v>
      </c>
      <c r="E124" s="86">
        <f t="shared" si="4"/>
        <v>0.18197912215371467</v>
      </c>
      <c r="F124" s="6">
        <v>1318</v>
      </c>
      <c r="G124" s="54">
        <f t="shared" si="5"/>
        <v>0.08045906843294061</v>
      </c>
      <c r="H124" s="80">
        <v>4.37</v>
      </c>
    </row>
    <row r="125" spans="2:8" ht="12.75">
      <c r="B125" s="43" t="s">
        <v>14</v>
      </c>
      <c r="C125" s="6">
        <v>108239</v>
      </c>
      <c r="D125" s="6">
        <v>19121</v>
      </c>
      <c r="E125" s="86">
        <f t="shared" si="4"/>
        <v>0.17665536451741054</v>
      </c>
      <c r="F125" s="6">
        <v>10086</v>
      </c>
      <c r="G125" s="54">
        <f t="shared" si="5"/>
        <v>0.0931826790713144</v>
      </c>
      <c r="H125" s="80">
        <v>5.77</v>
      </c>
    </row>
    <row r="126" spans="2:8" ht="12.75">
      <c r="B126" s="43" t="s">
        <v>10</v>
      </c>
      <c r="C126" s="6">
        <v>23339</v>
      </c>
      <c r="D126" s="6">
        <v>4112</v>
      </c>
      <c r="E126" s="86">
        <f t="shared" si="4"/>
        <v>0.1761857834525901</v>
      </c>
      <c r="F126" s="6">
        <v>2473</v>
      </c>
      <c r="G126" s="54">
        <f t="shared" si="5"/>
        <v>0.10595998114743563</v>
      </c>
      <c r="H126" s="80">
        <v>5.18</v>
      </c>
    </row>
    <row r="127" spans="2:8" ht="12.75">
      <c r="B127" s="43" t="s">
        <v>16</v>
      </c>
      <c r="C127" s="6">
        <v>32265</v>
      </c>
      <c r="D127" s="6">
        <v>5672</v>
      </c>
      <c r="E127" s="86">
        <f t="shared" si="4"/>
        <v>0.1757942042460871</v>
      </c>
      <c r="F127" s="6">
        <v>3226</v>
      </c>
      <c r="G127" s="54">
        <f t="shared" si="5"/>
        <v>0.09998450333178367</v>
      </c>
      <c r="H127" s="80">
        <v>4.66</v>
      </c>
    </row>
    <row r="128" spans="2:8" ht="12.75">
      <c r="B128" s="43" t="s">
        <v>19</v>
      </c>
      <c r="C128" s="6">
        <v>9867</v>
      </c>
      <c r="D128" s="6">
        <v>1483</v>
      </c>
      <c r="E128" s="86">
        <f t="shared" si="4"/>
        <v>0.1502989763859329</v>
      </c>
      <c r="F128" s="6">
        <v>1159</v>
      </c>
      <c r="G128" s="54">
        <f t="shared" si="5"/>
        <v>0.11746224789703051</v>
      </c>
      <c r="H128" s="80">
        <v>5.07</v>
      </c>
    </row>
    <row r="129" spans="2:8" ht="13.5" thickBot="1">
      <c r="B129" s="45" t="s">
        <v>20</v>
      </c>
      <c r="C129" s="9">
        <v>10769</v>
      </c>
      <c r="D129" s="9">
        <v>1139</v>
      </c>
      <c r="E129" s="87">
        <f t="shared" si="4"/>
        <v>0.10576655214040301</v>
      </c>
      <c r="F129" s="9">
        <v>1181</v>
      </c>
      <c r="G129" s="56">
        <f t="shared" si="5"/>
        <v>0.10966663571362244</v>
      </c>
      <c r="H129" s="81">
        <v>5.86</v>
      </c>
    </row>
    <row r="130" spans="2:8" ht="12.75">
      <c r="B130" s="47" t="s">
        <v>21</v>
      </c>
      <c r="C130" s="12">
        <f>SUM(C117:C129)</f>
        <v>341388</v>
      </c>
      <c r="D130" s="12">
        <f>SUM(D117:D129)</f>
        <v>65670</v>
      </c>
      <c r="E130" s="84">
        <f>SUM(D130/C130)</f>
        <v>0.19236177018524378</v>
      </c>
      <c r="F130" s="12">
        <f>SUM(F117:F129)</f>
        <v>29750</v>
      </c>
      <c r="G130" s="58">
        <f>SUM(F130/C130)</f>
        <v>0.08714424642928281</v>
      </c>
      <c r="H130" s="79">
        <f>SUM(H117:H129)/13</f>
        <v>4.593846153846155</v>
      </c>
    </row>
    <row r="131" spans="2:8" ht="13.5" thickBot="1">
      <c r="B131" s="48" t="s">
        <v>22</v>
      </c>
      <c r="C131" s="14">
        <v>2235591</v>
      </c>
      <c r="D131" s="14">
        <v>212452</v>
      </c>
      <c r="E131" s="85">
        <f>SUM(D131/C131)</f>
        <v>0.09503169407999942</v>
      </c>
      <c r="F131" s="14">
        <v>270000</v>
      </c>
      <c r="G131" s="60">
        <f>SUM(F131/C131)</f>
        <v>0.1207734330653505</v>
      </c>
      <c r="H131" s="82">
        <v>6.66</v>
      </c>
    </row>
  </sheetData>
  <mergeCells count="21">
    <mergeCell ref="B111:H111"/>
    <mergeCell ref="B112:H112"/>
    <mergeCell ref="B113:H113"/>
    <mergeCell ref="B115:B116"/>
    <mergeCell ref="C115:C116"/>
    <mergeCell ref="D115:E115"/>
    <mergeCell ref="F115:G115"/>
    <mergeCell ref="B58:G58"/>
    <mergeCell ref="B59:G59"/>
    <mergeCell ref="B60:G60"/>
    <mergeCell ref="B62:B63"/>
    <mergeCell ref="C62:C63"/>
    <mergeCell ref="D62:E62"/>
    <mergeCell ref="F62:G62"/>
    <mergeCell ref="B1:G1"/>
    <mergeCell ref="B2:G2"/>
    <mergeCell ref="B3:G3"/>
    <mergeCell ref="B5:B6"/>
    <mergeCell ref="C5:C6"/>
    <mergeCell ref="D5:E5"/>
    <mergeCell ref="F5:G5"/>
  </mergeCells>
  <printOptions horizontalCentered="1"/>
  <pageMargins left="1.04" right="0.35" top="0.7874015748031497" bottom="0.7874015748031497" header="0.1968503937007874" footer="0.1968503937007874"/>
  <pageSetup horizontalDpi="300" verticalDpi="300" orientation="portrait" scale="50" r:id="rId2"/>
  <headerFooter alignWithMargins="0">
    <oddHeader>&amp;LProcesos Electorales en Regiones Indígenas&amp;RIFE - CIESAS</oddHeader>
    <oddFooter>&amp;C&amp;F</oddFooter>
  </headerFooter>
  <rowBreaks count="2" manualBreakCount="2">
    <brk id="57" max="8" man="1"/>
    <brk id="11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2002-07-18T13:42:19Z</cp:lastPrinted>
  <dcterms:created xsi:type="dcterms:W3CDTF">2002-07-18T05:33:47Z</dcterms:created>
  <dcterms:modified xsi:type="dcterms:W3CDTF">2002-07-18T13:42:42Z</dcterms:modified>
  <cp:category/>
  <cp:version/>
  <cp:contentType/>
  <cp:contentStatus/>
</cp:coreProperties>
</file>