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0920" activeTab="2"/>
  </bookViews>
  <sheets>
    <sheet name="ANEXO 2" sheetId="1" r:id="rId1"/>
    <sheet name="ANEXO 3" sheetId="2" r:id="rId2"/>
    <sheet name="ANEXO 4" sheetId="3" r:id="rId3"/>
  </sheets>
  <externalReferences>
    <externalReference r:id="rId6"/>
  </externalReferences>
  <definedNames>
    <definedName name="_xlnm.Print_Area" localSheetId="2">'ANEXO 4'!$A$1:$AB$462</definedName>
    <definedName name="_xlnm.Print_Titles" localSheetId="0">'ANEXO 2'!$1:$9</definedName>
    <definedName name="_xlnm.Print_Titles" localSheetId="1">'ANEXO 3'!$1:$10</definedName>
    <definedName name="_xlnm.Print_Titles" localSheetId="2">'ANEXO 4'!$1:$10</definedName>
  </definedNames>
  <calcPr fullCalcOnLoad="1"/>
</workbook>
</file>

<file path=xl/sharedStrings.xml><?xml version="1.0" encoding="utf-8"?>
<sst xmlns="http://schemas.openxmlformats.org/spreadsheetml/2006/main" count="2574" uniqueCount="513">
  <si>
    <t>O</t>
  </si>
  <si>
    <t>LUEVANO RUIZ ROBERTO</t>
  </si>
  <si>
    <t>ZAC.</t>
  </si>
  <si>
    <t>ESCOBEDO VILLEGAS FRANCISCO</t>
  </si>
  <si>
    <t>CASTILLO RUZ MARTIN ENRIQUE</t>
  </si>
  <si>
    <t>YUC.</t>
  </si>
  <si>
    <t>ZAPATA BELLO ROLANDO RODRIGO</t>
  </si>
  <si>
    <t>ARAUJO LARA ANGELICA DEL ROSARIO</t>
  </si>
  <si>
    <t>BENITEZ LUCHO ANTONIO</t>
  </si>
  <si>
    <t>VER.</t>
  </si>
  <si>
    <t>VAZQUEZ SAUT JUDITH FABIOLA</t>
  </si>
  <si>
    <t>USCANGA ESCOBAR JORGE</t>
  </si>
  <si>
    <t>PEREZ SANTOS MARIA ISABEL</t>
  </si>
  <si>
    <t>CARRILLO SANCHEZ JOSÉ TOMAS</t>
  </si>
  <si>
    <t>DUARTE DE OCHOA JAVIER</t>
  </si>
  <si>
    <t>KURI GRAJALES FIDEL</t>
  </si>
  <si>
    <t>PORRAS DAVID GUADALUPE JOSEPHINE</t>
  </si>
  <si>
    <t>FLORES ESPINOSA FELIPE AMADEO</t>
  </si>
  <si>
    <t>GUDIÑO CORRO LUZ CAROLINA</t>
  </si>
  <si>
    <t>HILLMAN CHAPOY IVAN</t>
  </si>
  <si>
    <t>AHUED BARDAHUIL RICARDO</t>
  </si>
  <si>
    <t>YUNES ZORRILLA JOSE FRANCISCO</t>
  </si>
  <si>
    <t>LAGOS GALINDO SILVIO</t>
  </si>
  <si>
    <t>MANTEROLA SAINZ MARIA ELISA</t>
  </si>
  <si>
    <t>HERRERA JIMENEZ FRANCISCO</t>
  </si>
  <si>
    <t>QUIROZ CRUZ SERGIO LORENZO</t>
  </si>
  <si>
    <t>MANZUR DIAZ SALVADOR</t>
  </si>
  <si>
    <t>CRISTOBAL CRUZ MARTIN</t>
  </si>
  <si>
    <t>MEJIA DE LA MERCED GENARO</t>
  </si>
  <si>
    <t>CHIRINOS DEL ANGEL PATRICIO</t>
  </si>
  <si>
    <t>AGUILA LIMA BLANCA</t>
  </si>
  <si>
    <t>TLAX.</t>
  </si>
  <si>
    <t>HERNANDEZ FERNANDEZ BENITO</t>
  </si>
  <si>
    <t>HERNANDEZ XOLOCOTZI JUSTINO</t>
  </si>
  <si>
    <t>RABAGO CASTILLO JOSE FRANCISCO</t>
  </si>
  <si>
    <t>TAMPS.</t>
  </si>
  <si>
    <t>GIL ORTIZ FRANCISCO JAVIER MARTIN</t>
  </si>
  <si>
    <t>HINOJOSA OCHOA BALTAZAR</t>
  </si>
  <si>
    <t>ABELARDO FIGUEROA MENDIVIL</t>
  </si>
  <si>
    <t>SON.</t>
  </si>
  <si>
    <t>POMPA CORELLA MIGUEL ERNESTO</t>
  </si>
  <si>
    <t>BOJORQUEZ GUTIERREZ ROLANDO</t>
  </si>
  <si>
    <t>SIN.</t>
  </si>
  <si>
    <t>LARA SALAZAR OSCAR</t>
  </si>
  <si>
    <t>BAUTISTA CONCEPCION SABINO</t>
  </si>
  <si>
    <t>S.L.P.</t>
  </si>
  <si>
    <t>LASTRAS MARTINEZ LUZ MARIA</t>
  </si>
  <si>
    <t>ALANIZ CORDOBA DAVID MAURICIO</t>
  </si>
  <si>
    <t>GUERRERO CORONADO DELIA</t>
  </si>
  <si>
    <t>GONZALEZ SANTOS JOSE DE JESUS</t>
  </si>
  <si>
    <t>TORRES DELGADO JUVENTINO OSWALDO</t>
  </si>
  <si>
    <t>VILLASEÑOR NOYOLA JACQUELINE</t>
  </si>
  <si>
    <t>TELLO ZAVALA FIDENCIO</t>
  </si>
  <si>
    <t>RODRIGUEZ RAMIREZ JOSE ISABEL</t>
  </si>
  <si>
    <t>MARTINEZ IBARRA JOSE FRANCISCO</t>
  </si>
  <si>
    <t>SILVA BLANCO RAFAEL</t>
  </si>
  <si>
    <t>JOAQUIN GONZALEZ CARLOS MANUEL</t>
  </si>
  <si>
    <t>Q.ROO</t>
  </si>
  <si>
    <t>ORTIZ YELADAQUI  EUSEBIA DEL ROSARIO</t>
  </si>
  <si>
    <t>BORGE ANGULO ROBERTO</t>
  </si>
  <si>
    <t>RIVERA DE LA TORRE REGINALDO</t>
  </si>
  <si>
    <t>QRO.</t>
  </si>
  <si>
    <t>RENTERIA RIVERA CARLOS ALBERTO</t>
  </si>
  <si>
    <t>LUGO OÑATE ALFREDO FRANCISCO</t>
  </si>
  <si>
    <t>HERNANDEZ VELASCO FRANCISCO</t>
  </si>
  <si>
    <t>RESENDIZ PULIDO ANA ZIMRI</t>
  </si>
  <si>
    <t>ANGELES NAJERA J. JESUS</t>
  </si>
  <si>
    <t>ROCHA PEDRAZA BENJAMIN EDGARDO</t>
  </si>
  <si>
    <t>MUÑOZ GONZALEZ MAGDALENO</t>
  </si>
  <si>
    <t>RAMOS MONTAÑO FRANCISCO</t>
  </si>
  <si>
    <t>PUE.</t>
  </si>
  <si>
    <t>RAMIREZ PUGA LEYVA HECTOR PABLO</t>
  </si>
  <si>
    <t>OAX.</t>
  </si>
  <si>
    <t>GARCIA CORPUS TEOFILO MANUEL</t>
  </si>
  <si>
    <t>MENDOZA KAPLAN EMILIO ANDRES</t>
  </si>
  <si>
    <t>DIAZ ESCARRAGA HELIODORO CARLOS</t>
  </si>
  <si>
    <t>AMBROSIO CIPRIANO HERIBERTO</t>
  </si>
  <si>
    <t>CONCHA ARELLANO ELPIDIO DESIDERIO</t>
  </si>
  <si>
    <t>PEREZ MAGAÑA EVIEL</t>
  </si>
  <si>
    <t>TREVIÑO FLORES JOSE SALVADOR</t>
  </si>
  <si>
    <t>N.L.</t>
  </si>
  <si>
    <t>CERVANTES VEGA HUMBERTO</t>
  </si>
  <si>
    <t>CERDA PEREZ ROGELIO</t>
  </si>
  <si>
    <t>DIAZ SALAZAR MARIA CRISTINA</t>
  </si>
  <si>
    <t>ZAMBRANO PAEZ FELIPE ONOFRE</t>
  </si>
  <si>
    <t>HUERTA REA MARIA DE JESUS</t>
  </si>
  <si>
    <t>FALCON DIAZ ERIKA MELODY</t>
  </si>
  <si>
    <t>MONTES CAVAZOS FERMIN</t>
  </si>
  <si>
    <t>AGUIRRE MALDONADO MARIA DE JESUS</t>
  </si>
  <si>
    <t>GONZALEZ SILVA FRANCISCO LEANNEC</t>
  </si>
  <si>
    <t>ENRIQUEZ HERNANDEZ FELIPE</t>
  </si>
  <si>
    <t>QUIROGA TAMEZ MAYELA MARIA DE LOURDES</t>
  </si>
  <si>
    <t>GUERRA CASTILLO MARCELA</t>
  </si>
  <si>
    <t>ESPARZA MORENO IRMA</t>
  </si>
  <si>
    <t>BAILEY ELIZONDO EDUARDO ALONSO</t>
  </si>
  <si>
    <t>GUAJARDO VILLAREAL ILDEFONSO</t>
  </si>
  <si>
    <t>GUTIERREZ CABALLERO FRANCISCO JAVIER</t>
  </si>
  <si>
    <t>ZMERY DE ALBA ALFREDO</t>
  </si>
  <si>
    <t>NAY.</t>
  </si>
  <si>
    <t>FERNANDEZ MOLINA JOCELYN PATRICIA</t>
  </si>
  <si>
    <t>COTA JIMENEZ MANUEL HUMBERTO</t>
  </si>
  <si>
    <t>MONTEJANO DELGADO SAMUEL</t>
  </si>
  <si>
    <t>MICH.</t>
  </si>
  <si>
    <t>ORIHUELA TELLO JUAN CARLOS</t>
  </si>
  <si>
    <t>RUBI SALAZAR JOSE ADAN IGNACIO</t>
  </si>
  <si>
    <t>MEX.</t>
  </si>
  <si>
    <t>AGUIRRE ROMERO ANDRES</t>
  </si>
  <si>
    <t>LEDESMA MAGAÑA ISRAEL REYES</t>
  </si>
  <si>
    <t>CALDERON RAMIREZ LETICIA</t>
  </si>
  <si>
    <t>RODRIGUEZ CISNEROS OMAR</t>
  </si>
  <si>
    <t>BERNAL MARTINEZ EDUARDO GUADALUPE</t>
  </si>
  <si>
    <t>TERRON MENDOZA MIGUEL ANGEL</t>
  </si>
  <si>
    <t>MANCILLA ZAYAS SERGIO</t>
  </si>
  <si>
    <t>PICHARDO LECHUGA JOSE IGNACIO</t>
  </si>
  <si>
    <t>SANCHEZ GUEVARA DAVID RICARDO</t>
  </si>
  <si>
    <t>REINA LICEAGA RODRIGO</t>
  </si>
  <si>
    <t>ENRIQUE FUENTES JESUS RICARDO</t>
  </si>
  <si>
    <t>MONROY ESTRADA AMADOR</t>
  </si>
  <si>
    <t>NAVARRETE PRIDA JESUS ALFONSO</t>
  </si>
  <si>
    <t>VALDEZ HUEZO JOSUE CIRINO</t>
  </si>
  <si>
    <t>VAZQUEZ PEREZ NOE MARTIN</t>
  </si>
  <si>
    <t>MENDEZ HERNANDEZ SANDRA</t>
  </si>
  <si>
    <t>HERNANDEZ GARCIA ELVIA</t>
  </si>
  <si>
    <t>DOMINGUEZ REX RAUL</t>
  </si>
  <si>
    <t>CONTRERAS ZEPEDA HUGO</t>
  </si>
  <si>
    <t>JAL.</t>
  </si>
  <si>
    <t>BLACKALLER AYALA CARLOS</t>
  </si>
  <si>
    <t>DEGOLLADO GONZÁLEZ GERARDO</t>
  </si>
  <si>
    <t>HERNÁNDEZ PÉREZ DAVID</t>
  </si>
  <si>
    <t>GARCÍA HERNÁNDEZ ENRIQUE</t>
  </si>
  <si>
    <t>RODRÍGUEZ RODRÍGUEZ GERARDO</t>
  </si>
  <si>
    <t>DURÁN RICO ANA ESTHELA</t>
  </si>
  <si>
    <t>GONZALEZ DÍAZ JOEL</t>
  </si>
  <si>
    <t>BARBA MARISCAL ALFREDO</t>
  </si>
  <si>
    <t>CARO CABRERA SALVADOR</t>
  </si>
  <si>
    <t>GARCIA AMADOR JUAN CARLOS</t>
  </si>
  <si>
    <t>ESCALONA RODRÍGUEZ JULIO LEONARDO</t>
  </si>
  <si>
    <t>GÓMEZ CARO CLARA</t>
  </si>
  <si>
    <t>PADILLA LÓPEZ JOSÉ TRINIDAD</t>
  </si>
  <si>
    <t>ARANA ARANA JORGE</t>
  </si>
  <si>
    <t>LOPEZ PORTILLO BASAVE JORGE HUMBERTO</t>
  </si>
  <si>
    <t>VILLANUEVA HERNÁNDEZ JORGE ALBERTO</t>
  </si>
  <si>
    <t>LUGO MORALES ANTONIO</t>
  </si>
  <si>
    <t>ZAMORA JIMÉNEZ ARTURO</t>
  </si>
  <si>
    <t>OROZCO GONZÁLEZ JULIAN</t>
  </si>
  <si>
    <t>GUILLEN PADILLA OLIVIA</t>
  </si>
  <si>
    <t>GAETA ESPARZA HUGO DANIEL</t>
  </si>
  <si>
    <t>OJEDA DELGADO GUSTAVO NABOR</t>
  </si>
  <si>
    <t>GRO.</t>
  </si>
  <si>
    <t>AGUIRRE HERRERA ANGEL</t>
  </si>
  <si>
    <t>JIMENEZ LEMUS LUIS MANUEL</t>
  </si>
  <si>
    <t>GTO.</t>
  </si>
  <si>
    <t>GALVAN JOSE JAIME</t>
  </si>
  <si>
    <t>QUIROZ DURAN PRIMO</t>
  </si>
  <si>
    <t>DUARTE PEREZ CIRO</t>
  </si>
  <si>
    <t>RAMIREZ LUGO FAUSTINO</t>
  </si>
  <si>
    <t>HERRERA CALDERA JORGE</t>
  </si>
  <si>
    <t>DGO.</t>
  </si>
  <si>
    <t>GARCIA BARRON OSCAR</t>
  </si>
  <si>
    <t>REBOLLO MENDOZA RICARDO ARMANDO</t>
  </si>
  <si>
    <t>LOPEZ PESCADOR JOSÉ RICARDO</t>
  </si>
  <si>
    <t>RAMOS LOPEZ CLAUDIA ELENA</t>
  </si>
  <si>
    <t>D.F.</t>
  </si>
  <si>
    <t>ROMERO PERALTA HERIBERTO</t>
  </si>
  <si>
    <t>REYEROS NAVARRO RODOLFO</t>
  </si>
  <si>
    <t>LOPEZ PORTILLO MALTOS CARLOS MANUEL</t>
  </si>
  <si>
    <t>Tiene XXXIII</t>
  </si>
  <si>
    <t>PUNZO BARAJAS JOSE LUIS</t>
  </si>
  <si>
    <t>TOLEDO SANTIAGO ELIZABETH</t>
  </si>
  <si>
    <t>BARAJAS MEDINA JOSE LUIS</t>
  </si>
  <si>
    <t>GARCIA ALAMILLA CONSUELO</t>
  </si>
  <si>
    <t>IBARRA BERZUNZA MIGUEL ANGEL</t>
  </si>
  <si>
    <t>ROJAS PEREZ JUAN</t>
  </si>
  <si>
    <t>MARTINEZ LOPEZ TOMAS</t>
  </si>
  <si>
    <t>ARREDONDO ALVAREZ JUAN ADRIAN</t>
  </si>
  <si>
    <t>SAINZ DE LA MAZA SANDALIO ALFONSO</t>
  </si>
  <si>
    <t>HERNANDEZ CAMPOS BERNARDO</t>
  </si>
  <si>
    <t>BETANZOS CORTES LUIS DAVID</t>
  </si>
  <si>
    <t>ARAGON DE RIVERO LILIA ISABEL</t>
  </si>
  <si>
    <t>RODRIGUEZ PEREZ RAUL</t>
  </si>
  <si>
    <t>GARFIAS GARCIA ROSA ELENA</t>
  </si>
  <si>
    <t>LOPEZ GONZALEZ ROSA MARIA</t>
  </si>
  <si>
    <t>VILLANUEVA BELMONTE MARCOS ISRAEL</t>
  </si>
  <si>
    <t>ZAMORANO PINEDA ROBERTO</t>
  </si>
  <si>
    <t>BETANCOURT LINAREZ RICARDO</t>
  </si>
  <si>
    <t>GARCIA RIVERA LORENZO ADRIAN</t>
  </si>
  <si>
    <t>RAMIREZ NOVOA GABRIELA</t>
  </si>
  <si>
    <t>ORTEGA RIOS OLEGARIO HUMBERTO</t>
  </si>
  <si>
    <t>CAMPOS VILLEGAS LUIS CARLOS</t>
  </si>
  <si>
    <t>CHIH</t>
  </si>
  <si>
    <t>CANO RICAUD ALEJANDRO</t>
  </si>
  <si>
    <t>PEREZ DOMINGUEZ GUADALUPE</t>
  </si>
  <si>
    <t>OCHOA MILLAN MAURILIO</t>
  </si>
  <si>
    <t>MARQUEZ LIZALDE MANUEL GUILLERMO</t>
  </si>
  <si>
    <t>TERRAZAS PORRAS ADRIANA</t>
  </si>
  <si>
    <t>FLORES VIRAMONTES ELIAS GABRIEL</t>
  </si>
  <si>
    <t>MURGUIA LARDIZABAL HECTOR AGUSTIN</t>
  </si>
  <si>
    <t>FLORES CASTAÑEDA JAIME</t>
  </si>
  <si>
    <t xml:space="preserve">DAVID DAVID SAMI </t>
  </si>
  <si>
    <t>CHIS.</t>
  </si>
  <si>
    <t>GONZALEZ ORANTES CESAR AMIN</t>
  </si>
  <si>
    <t>RUIZ RUIZ HORACIO FRANCISCO</t>
  </si>
  <si>
    <t>SIMAN ESTEFAN ALMA ROSA</t>
  </si>
  <si>
    <t>BAYARDO ROBLES RIQUE</t>
  </si>
  <si>
    <t>ALBORES GLEASON ROBERTO ARMANDO</t>
  </si>
  <si>
    <t>GRAJALES PALACIOS FRANCISCO</t>
  </si>
  <si>
    <t>LOBATO GARCIA SERGIO</t>
  </si>
  <si>
    <t>DIAZ LOPEZ PASCUAL</t>
  </si>
  <si>
    <t>MARTINEZ ZORRILLA RAVELO FRANCISCO JAVIER</t>
  </si>
  <si>
    <t>GUTIERREZ ALVAREZ HARVEY</t>
  </si>
  <si>
    <t>SANCHEZ GOMEZ MARIA GLORIA</t>
  </si>
  <si>
    <t>VELASCO AGUILAR FELIPE DE JESUS</t>
  </si>
  <si>
    <t>ORANTES LOPEZ HERNAN DE JESUS</t>
  </si>
  <si>
    <t>MAZARIEGOS ZENTENO JOSE ERNESTINO</t>
  </si>
  <si>
    <t>UTRILLA ROBLES JORGE BALDEMAR</t>
  </si>
  <si>
    <t>DIAZ SOLORZANO JUAN JOSE</t>
  </si>
  <si>
    <t>CHAPULA DE LA MORA ROBERTO</t>
  </si>
  <si>
    <t>COL.</t>
  </si>
  <si>
    <t>ROSAS GONZALEZ OSCAR ROMAN</t>
  </si>
  <si>
    <t>CAMP.</t>
  </si>
  <si>
    <t>RIOS ALBA JOSE DE JESUS</t>
  </si>
  <si>
    <t>AGS.</t>
  </si>
  <si>
    <t>FIRMA DEL TITULAR DEL ORGANO RESPONSABLE DE FINANZAS</t>
  </si>
  <si>
    <t>FIRMA DEL CANDIDATO INTERNO</t>
  </si>
  <si>
    <t>PUESTO DE ELECCIÓN POPULAR POR EL QUE CONTIENDE</t>
  </si>
  <si>
    <t>TELEFONO OFICINA</t>
  </si>
  <si>
    <t xml:space="preserve">TELEFONO PARTICULAR </t>
  </si>
  <si>
    <t>DOMICILIO PARTI CULAR O INCOMPLETO</t>
  </si>
  <si>
    <t>REQUISITOS SEGÚN FORMATO "IPR-S-D"</t>
  </si>
  <si>
    <t>EN COPIA FOTOSTATICA</t>
  </si>
  <si>
    <t>NOMBRE DEL PRECANDIDATO</t>
  </si>
  <si>
    <t>DISTRITO</t>
  </si>
  <si>
    <t>ENTIDAD</t>
  </si>
  <si>
    <t>INFORMES DE PRECAMPAÑA "IPR-S-D" QUE NO REUNEN LA TOTALIDAD DE LOS DATOS SEÑALADOS                                                                                                                          EN EL FORMATO ANEXO AL REGLAMENTO DE LA MATERIA</t>
  </si>
  <si>
    <t>REVISIÓN INFORMES DE PRECAMPAÑA 2008-2009</t>
  </si>
  <si>
    <t xml:space="preserve">                    DIRECCIÓN DE AUDITORÍA DE  PARTIDOS  POLÍTICOS, AGRUPACIONES  POLÍTICAS Y OTROS</t>
  </si>
  <si>
    <t xml:space="preserve">                UNIDAD DE FISCALIZACIÓN DE LOS RECURSOS DE LOS PARTIDOS POLÍTICOS</t>
  </si>
  <si>
    <t>ANEXO 2</t>
  </si>
  <si>
    <t>REFERENCIA</t>
  </si>
  <si>
    <t>CONTESTACION AL OFICIO UF/DAPPAPO/1129/09</t>
  </si>
  <si>
    <t>FORMATO ÚNICO: "DATOS DE IDENTIFICACIÓN Y SITUACIÓN PATRIMONIAL DE PRECANDIDATOS" QUE NO REUNEN LA TOTALIDAD                                                                                                                                           DE LOS DATOS SEÑALADOS EN EL FORMATO ANEXO AL ACUERDO CG956/2008</t>
  </si>
  <si>
    <t xml:space="preserve">
NOMBRE DEL PRECANDIDATO</t>
  </si>
  <si>
    <t>REQUISITOS SEGÚN FORMATO UNICO: DATOS DE IDENTIFICACIÓN Y SITUACIÓN PATRIMONIAL DE PRECANDIDATOS</t>
  </si>
  <si>
    <t>SECCIÓN 1: DATOS DE IDENTIFICACIÓN PERSONAL</t>
  </si>
  <si>
    <t>SECCION 3: DECLARACIONES Y FIRMA</t>
  </si>
  <si>
    <t>SECCIÓN 4: CARTA PROTESTA PARA LOS PARTIDOS</t>
  </si>
  <si>
    <t>NOMBRE  COMPLETO</t>
  </si>
  <si>
    <t>LUGAR Y/O FECHA DE NACIMIENTO</t>
  </si>
  <si>
    <t>OCUPACIÓN</t>
  </si>
  <si>
    <t>CLAVE DE LA CREDENCIAL PARA VOTAR</t>
  </si>
  <si>
    <t>CARGO DE POSTULACION</t>
  </si>
  <si>
    <t>RFC</t>
  </si>
  <si>
    <t>CURP</t>
  </si>
  <si>
    <t>DOMICILIO</t>
  </si>
  <si>
    <t>FIRMA DEL PRECANDIDATO</t>
  </si>
  <si>
    <t>NOMBRE QUIEN SUSCRIBE</t>
  </si>
  <si>
    <t>CARGO</t>
  </si>
  <si>
    <t>PARTIDO</t>
  </si>
  <si>
    <t>FECHA</t>
  </si>
  <si>
    <t>ESTRADA VALDEZ CARLOS</t>
  </si>
  <si>
    <t>HERNANDEZ VALLIN DAVID</t>
  </si>
  <si>
    <t>MUÑOZ DE LEON IRMA PATRICIA</t>
  </si>
  <si>
    <t>SECCION 3</t>
  </si>
  <si>
    <t xml:space="preserve">B.C.         </t>
  </si>
  <si>
    <t>BARBOSA OCHOA IVAN ALONSO</t>
  </si>
  <si>
    <t>OSUNA AGUILASOCHO NICOLAS</t>
  </si>
  <si>
    <t>SEVILLA ROSAS LILIANA</t>
  </si>
  <si>
    <t>COPPEL PADILLA SERGIO RENE</t>
  </si>
  <si>
    <t>ALDRETE HAAS GUILLERMO</t>
  </si>
  <si>
    <t>B.C.S.</t>
  </si>
  <si>
    <t>CESEÑA BURGOIN ANGEL SALVADOR</t>
  </si>
  <si>
    <t>COAH</t>
  </si>
  <si>
    <t>RIQUELME SOLIS MIGUEL ANGEL</t>
  </si>
  <si>
    <t>MAGAÑA MARTINEZ JORGE ENRIQUE</t>
  </si>
  <si>
    <t>REBOLLO VIVERO ROBERTO</t>
  </si>
  <si>
    <t>PALOMERO POZOS LAURA</t>
  </si>
  <si>
    <t>REYES ORTEGA CESAR AUGUSTO</t>
  </si>
  <si>
    <t>KAWAGE VERA CAMILO</t>
  </si>
  <si>
    <t>BOSCH GALLARDO JAIME</t>
  </si>
  <si>
    <t>MONDRAGON HERNANDEZ GABRIEL ZITO</t>
  </si>
  <si>
    <t>JARA VARGAS RODOLFO</t>
  </si>
  <si>
    <t>SCHIAFFINO ISUNZA JORGE FEDERICO</t>
  </si>
  <si>
    <t>HERNANDEZ ROSAS JOSE LUIS</t>
  </si>
  <si>
    <t>SALAZAR MARTINEZ FEDERICO</t>
  </si>
  <si>
    <t>MEZA ALVAREZ MIGUEL ANTONIO</t>
  </si>
  <si>
    <t>DE LA PEÑA GUTIERREZ JORGE IGNACIO</t>
  </si>
  <si>
    <t>MUÑOZ MOSQUEDA LUIS ANTONIO</t>
  </si>
  <si>
    <t>MARTINEZ VELAZQUEZ AURELIO</t>
  </si>
  <si>
    <t>ORTIZ GARCIA MARTIN EUGENIO</t>
  </si>
  <si>
    <t>RAMIREZ NIETO RICARDO</t>
  </si>
  <si>
    <t>DE LA CRUZ URIBE VALLE ARMANDO</t>
  </si>
  <si>
    <t>VILLANUEVA CHAVEZ LEOPOLDO</t>
  </si>
  <si>
    <t>BARRON NUÑEZ MARIA ISABEL</t>
  </si>
  <si>
    <t>CAÑADA MELECIO FRANCISCO JAVIER</t>
  </si>
  <si>
    <t>AYALA RODRIGUEZ CERVANDO</t>
  </si>
  <si>
    <t>ALVARADO ARROYO FERMIN GERARDO</t>
  </si>
  <si>
    <t>HGO.</t>
  </si>
  <si>
    <t>FAYAD MENESES OMAR</t>
  </si>
  <si>
    <t>PEDRAZA OLGUIN HECTOR</t>
  </si>
  <si>
    <t>RAMIREZ VALTIERRA RAMON</t>
  </si>
  <si>
    <t>HERNANDEZ SILVA HECTOR</t>
  </si>
  <si>
    <t>VILCHIS ALVARADO ALFREDO</t>
  </si>
  <si>
    <t>MARIN GONZALEZ JOSE JUAN</t>
  </si>
  <si>
    <t>VALENCIA REYES GUILLERMO</t>
  </si>
  <si>
    <t>MOR.</t>
  </si>
  <si>
    <t>AGÜERO TOVAR MANUEL</t>
  </si>
  <si>
    <t>SANCHEZ VELEZ JAIME</t>
  </si>
  <si>
    <t>VARGAS FOSADO ARDELIO</t>
  </si>
  <si>
    <t>SECCION 4</t>
  </si>
  <si>
    <t>LASTIRI QUIROS JUAN CARLOS</t>
  </si>
  <si>
    <t>JURAIDINI RUMILLA JORGE ALBERTO</t>
  </si>
  <si>
    <t>AGUILAR GONZALEZ JOSE OSCAR</t>
  </si>
  <si>
    <t>GONZALEZ TOSTADO JANET GRACIELA</t>
  </si>
  <si>
    <t>GONZALEZ MORALES JOSE ALBERTO</t>
  </si>
  <si>
    <t>MORALES MARTINEZ FERNANDO</t>
  </si>
  <si>
    <t>JIMENEZ HERNANDEZ BLANCA ESTELA</t>
  </si>
  <si>
    <t>JIMENEZ CONCHA JUAN PABLO</t>
  </si>
  <si>
    <t>MERLO TALAVERA MARIA ISABEL</t>
  </si>
  <si>
    <t>JIMENEZ MERINO FRANCISCO ALBERTO</t>
  </si>
  <si>
    <t>IZAGUIRRE FRANCOS MARIA DEL CARMEN</t>
  </si>
  <si>
    <t>MARIN TORRES JULIETA ACTAVIA</t>
  </si>
  <si>
    <t>GONZALEZ FLORES HECTOR RICARDO</t>
  </si>
  <si>
    <t>SILVA NIETO FERNANDO</t>
  </si>
  <si>
    <t>FERNANDEZ GUEVARA CARLOS DANIEL</t>
  </si>
  <si>
    <t>DE LUCAS HOPKINS ERNESTO</t>
  </si>
  <si>
    <t>ACOSTA GUTIERREZ MANUEL IGNACIO MALORO</t>
  </si>
  <si>
    <t>TORRE CANTU RODOLFO</t>
  </si>
  <si>
    <t>GUEVARA COBOS LUIS ALEJANDRO</t>
  </si>
  <si>
    <t>RIVERA SOLIS MARIO</t>
  </si>
  <si>
    <t>ANEXO 3</t>
  </si>
  <si>
    <t>UNIDAD DE FISCALIZACIÓN DE LOS RECURSOS DE LOS PARTIDOS POLÍTICOS</t>
  </si>
  <si>
    <t>DIRECCIÓN DE AUDITORÍA DE PARTIDOS POLÍTICOS, AGRUPACIONES POLÍTICAS Y OTROS</t>
  </si>
  <si>
    <t xml:space="preserve">
NOMBRE DEL CANDIDATO INTERNO</t>
  </si>
  <si>
    <t>RAMOS FLORES SAMUEL ENRIQUE</t>
  </si>
  <si>
    <t>FRIAS MARIA DEL CARMEN</t>
  </si>
  <si>
    <t>ZAZUETA VILLEGAS RICARDO</t>
  </si>
  <si>
    <t>HIGUERA ARCE FELIX MARIO</t>
  </si>
  <si>
    <t>DAVID DAVID SAMI GABRIEL</t>
  </si>
  <si>
    <t>MUÑOZ DE COTE OROZCO JULIA</t>
  </si>
  <si>
    <t>ZAMORA VILLALVA ALICIA ELIZABETH</t>
  </si>
  <si>
    <t>ROJO GARCIA DE ALBA JORGE</t>
  </si>
  <si>
    <t>PENCHYNA GRUB DAVID</t>
  </si>
  <si>
    <t>VIGGIANO AUSTRIA ALMA CAROLINA</t>
  </si>
  <si>
    <t>VELASCO MONROY HECTOR EDUARDO</t>
  </si>
  <si>
    <t>BORJA TEXOCOTITLA FELIPE</t>
  </si>
  <si>
    <t>GUEVARA RAMIREZ HECTOR</t>
  </si>
  <si>
    <t>VEGA DUARTE GONZALO</t>
  </si>
  <si>
    <t>ZARZOSA SANCHEZ EDUARDO</t>
  </si>
  <si>
    <t>HERNANDEZ HERNANDEZ JORGE</t>
  </si>
  <si>
    <t>CORONA RIVERA ARMANDO</t>
  </si>
  <si>
    <t>SALDAÑA DEL MORAL FAUSTO SERGIO</t>
  </si>
  <si>
    <t>MONDRAGON OROZCO MARIA ANGELICA</t>
  </si>
  <si>
    <t>IBARRA PIÑA INOCENCIO</t>
  </si>
  <si>
    <t>PEDROZA JIMENEZ HECTOR</t>
  </si>
  <si>
    <t>CORTES SANDOVAL GERMAN OSVALDO</t>
  </si>
  <si>
    <t>YAÑEZ MONTAÑO EDUARDO</t>
  </si>
  <si>
    <t>VELASCO LINO JOSE LUIS</t>
  </si>
  <si>
    <t>FERREYRA OLIVARES FERNANDO</t>
  </si>
  <si>
    <t>CADENA MORALES MANUEL</t>
  </si>
  <si>
    <t>GARCIA ZAVALA ERON</t>
  </si>
  <si>
    <t>OROZCO ZEPEDA GUSTAVO</t>
  </si>
  <si>
    <t>VILLASEÑOR GUDIÑO BLANCA MA.</t>
  </si>
  <si>
    <t>MOLINA ROJAS ROSA MARIA</t>
  </si>
  <si>
    <t>CIPRES MURGUIA ANDRES</t>
  </si>
  <si>
    <t>RODRIGUEZ GUTIERREZ VALENTIN</t>
  </si>
  <si>
    <t>AGÜERO TOVAR JOSE MANUEL</t>
  </si>
  <si>
    <t>MAZARI ESPIN ROSALINA</t>
  </si>
  <si>
    <t>GONZALEZ ILESCAS JORGE VENUSTIANO</t>
  </si>
  <si>
    <t>DE ESESARTE PESQUERIA MANUEL ESTEBAN</t>
  </si>
  <si>
    <t>YGLESIAS ARREOLA JOSE ANTONIO</t>
  </si>
  <si>
    <t>SOTO MARTINEZ LEOBARDO</t>
  </si>
  <si>
    <t>MARIN TORRES JULIETA OCTAVIA</t>
  </si>
  <si>
    <t>CASTAÑON ROBLEDO GUADALUPE</t>
  </si>
  <si>
    <t>HERNANDEZ XOLOCOTZ JUSTINO</t>
  </si>
  <si>
    <t xml:space="preserve">HILLMAN CHAPOY IVAN </t>
  </si>
  <si>
    <t>CERVERA HERNANDEZ FELIPE</t>
  </si>
  <si>
    <t xml:space="preserve">CASTILLO RUZ MARTIN ENRIQUE </t>
  </si>
  <si>
    <t>TOTAL</t>
  </si>
  <si>
    <t>ANEXO 4</t>
  </si>
  <si>
    <t>NO PRESENTÓ</t>
  </si>
  <si>
    <t>Q</t>
  </si>
  <si>
    <t>PRESENTÓ</t>
  </si>
  <si>
    <t>P</t>
  </si>
  <si>
    <t xml:space="preserve">NOTA. </t>
  </si>
  <si>
    <t>GIL ORTIZ FRANCISCO JAVIER MARIN</t>
  </si>
  <si>
    <t>MELHEM SALINAS EDGARDO</t>
  </si>
  <si>
    <t>VILLAREAL SALINAS JESUS EVERARDO</t>
  </si>
  <si>
    <t>ZAMORA CABRERA CRISTABELL</t>
  </si>
  <si>
    <t>CORDOVA HERNANDEZ JOSE DEL PILAR</t>
  </si>
  <si>
    <t>TAB.</t>
  </si>
  <si>
    <t>BELLIZIA ABOAF NICOLAS CARLOS</t>
  </si>
  <si>
    <t>YABUR ELIAS AMALIN</t>
  </si>
  <si>
    <t>ORAMAS VARGAS ARQUIMEDES</t>
  </si>
  <si>
    <t>DE LA FUENTE DAGDUG MARIA ESTELA</t>
  </si>
  <si>
    <t>AYSA BERNAT JOSE ANTONIO</t>
  </si>
  <si>
    <t>MARISCALES DELGADILLO ONESIMO</t>
  </si>
  <si>
    <t>VILLANUEVA SALAZAR FRANCISCO</t>
  </si>
  <si>
    <t>FIGUEROA MENDIVIL ABELARDO</t>
  </si>
  <si>
    <t>MARCOS LEON PEREA JOSE LUIS</t>
  </si>
  <si>
    <t>GARCIA GRANADOS MIGUEL ANGEL</t>
  </si>
  <si>
    <t>LARA ARECHIGA OSCAR JAVIER</t>
  </si>
  <si>
    <t>CONTRERAS GARCIA GERMAN</t>
  </si>
  <si>
    <t>IRIZAR LOPEZ AARON</t>
  </si>
  <si>
    <t>GASTELUM BAJO DIVA ADAMIRA</t>
  </si>
  <si>
    <t>ZUBIA RIVERA ROLANDO</t>
  </si>
  <si>
    <t>URBINA SANTOYO HUGO ABELARDO</t>
  </si>
  <si>
    <t>GALARZA REGALADO BERTHA</t>
  </si>
  <si>
    <t>CASTILLO ZUÑIGA ALMA RUTH</t>
  </si>
  <si>
    <t>DURON PUENTE JOSE EDGAR</t>
  </si>
  <si>
    <t>TERAN GUEVARA MARIA REBECA</t>
  </si>
  <si>
    <t>YAÑEZ CARVAJAL JUAN PEDRO</t>
  </si>
  <si>
    <t>UGALDE MONTES JOSE LUIS</t>
  </si>
  <si>
    <t>MICALCO MENDEZ ADOLFO OCTAVIO</t>
  </si>
  <si>
    <t>TELLEZ ZAVALA FIDENCIO</t>
  </si>
  <si>
    <t>SALINAS GALARZA ELPIDIO GERARDO</t>
  </si>
  <si>
    <t>NAVA DIAZ ALFONSO JUVENTINO</t>
  </si>
  <si>
    <t>COLUNGA GONZALEZ PEDRO CARLOS</t>
  </si>
  <si>
    <t>ORTIZ YELADAQUI  ROSARIO</t>
  </si>
  <si>
    <t>LUGO OÑATE ALFREDO</t>
  </si>
  <si>
    <t>CASTRO RIOS SOFIA</t>
  </si>
  <si>
    <t>NO INDICA A QUE RUBRO CORRESPONDE APORTACIÓN DE SIMPATIZANTES</t>
  </si>
  <si>
    <t>FALCO DIAZ ERIKA MELODY</t>
  </si>
  <si>
    <t>RODRIGUEZ SOSA LUIS FELIX</t>
  </si>
  <si>
    <t>CRUZ ORTÍZ CÉSAR</t>
  </si>
  <si>
    <t>AGUILAR PALMA JOSE FERNANDO</t>
  </si>
  <si>
    <t>MORENO MERINO FRANCISCO ALEJANDRO</t>
  </si>
  <si>
    <t>ROMERO NUÑEZ MARBELLA</t>
  </si>
  <si>
    <t>OSEGUERA MENDEZ JAIME DARIO</t>
  </si>
  <si>
    <t>CEDEÑO MOLINA JORGE DAVID</t>
  </si>
  <si>
    <t>VILLANUEVA MENDEZ ARMANDO</t>
  </si>
  <si>
    <t>ACOSTA ROSALES MARTIN</t>
  </si>
  <si>
    <t>MALDONADO ALFARO FRANCISCO JAVIER</t>
  </si>
  <si>
    <t>CASIQUE VENCES GUILLERMINA</t>
  </si>
  <si>
    <t>ENRIQUEZ FUENTES JESUS RICARDO</t>
  </si>
  <si>
    <t>OBS: EL MONTO DE $41696.25 NO INDICA A QUE RUBRO PERTENECE</t>
  </si>
  <si>
    <t>SOTO OSEGUERA JOSE LUIS</t>
  </si>
  <si>
    <t>TORRES HUITRON JOSE ALFREDO</t>
  </si>
  <si>
    <t>CHUAYFFET CHEMOR EMILIO</t>
  </si>
  <si>
    <t>OBS: EN EL FTO "OTROS" NO REGISTRA EL IMPORTE DE $20,000.00</t>
  </si>
  <si>
    <t>MAGAÑA VARELA JORGE ALBERTO</t>
  </si>
  <si>
    <t>ROMERO ROMERO JORGE</t>
  </si>
  <si>
    <t>RAMIREZ JUSTO RODRIGO</t>
  </si>
  <si>
    <t>MORENO ARCOS MARIO</t>
  </si>
  <si>
    <t>RAMIREZ HERNANDEZ SOCORRO SOFIO</t>
  </si>
  <si>
    <t>FERNANDEZ BALLESTEROS ERICK</t>
  </si>
  <si>
    <t>FLORES MAJUL OMAR JALIL</t>
  </si>
  <si>
    <t>ALBARRAN MENDOZA ESTEBAN</t>
  </si>
  <si>
    <t>SALGADO ROMERO CUAUTHEMOC</t>
  </si>
  <si>
    <t>QUINTERO TABLAS PLACIDO</t>
  </si>
  <si>
    <t>ZAZUETA ANGULO VICTOR ANTONIO</t>
  </si>
  <si>
    <t>MICHEL DIAZ MARCO ANTONIO</t>
  </si>
  <si>
    <t>HERNANDEZ COTA GLORIA GERTRUDIS</t>
  </si>
  <si>
    <t>PINEDA ANAYA GISELA</t>
  </si>
  <si>
    <t>GUERRA CORTES SERGIO ISAIAS</t>
  </si>
  <si>
    <t>MEJIA CASTRO GREGORIO</t>
  </si>
  <si>
    <t>POBLETE GARCIA LUCIANO</t>
  </si>
  <si>
    <t>VALLEJO SANTOS JOSE RAMON</t>
  </si>
  <si>
    <t>HERNANDEZ DE LOS SANTOS JOSE</t>
  </si>
  <si>
    <t>MARTINEZ MERCADO CARLOS OCTAVIO</t>
  </si>
  <si>
    <t>HERNANDEZ ROJAS JOSE LUIS</t>
  </si>
  <si>
    <t>COSSIO RAMOS ANA ISABEL</t>
  </si>
  <si>
    <t>REBOLLO VAZQUEZ RUBEN ANTONIO</t>
  </si>
  <si>
    <t>BLAS BAUTISTA ADALBERTO DANIEL</t>
  </si>
  <si>
    <t>FLORES HERNANDEZ CARLOS</t>
  </si>
  <si>
    <t>JIMENEZ BARRIOS BATY RUBEN</t>
  </si>
  <si>
    <t>CERON GARCIA MONICA</t>
  </si>
  <si>
    <t>GUTIERREZ ROMERO GAMALIEL</t>
  </si>
  <si>
    <t>ARELLANO GILMORE LAURA ELENA</t>
  </si>
  <si>
    <t>SIERRA MARTINEZ OSCAR MANUEL</t>
  </si>
  <si>
    <t>SANCHEZ VARGAS SIGIFREDO</t>
  </si>
  <si>
    <t>GUTIERREZ CAMPOSECO VICENTE</t>
  </si>
  <si>
    <t>OCHOA PEREZ ANGEL ISAAC</t>
  </si>
  <si>
    <t>CRUZ MENDOZA CARLOS</t>
  </si>
  <si>
    <t>FRANCO LOPEZ HECTOR</t>
  </si>
  <si>
    <t>FERNANDEZ AGUIRRE HECTOR</t>
  </si>
  <si>
    <t>MOREIRA VALDEZ RUBEN IGNACIO</t>
  </si>
  <si>
    <t>SANCHEZ DE LA FUENTE MELCHOR</t>
  </si>
  <si>
    <t>MARTÍNEZ GONZALEZ HUGO HECTOR</t>
  </si>
  <si>
    <t>SARACHO NAVARRO FRANCISCO</t>
  </si>
  <si>
    <t>PACHECO CASTRO CARLOS OZNEROL</t>
  </si>
  <si>
    <t>OBS: SUMA INCORRECTA DE $30,187.22, LO CORRECTO $30,276.32</t>
  </si>
  <si>
    <t>FARIAS HIGAREDA SALVADOR</t>
  </si>
  <si>
    <t xml:space="preserve"> </t>
  </si>
  <si>
    <t>OTROS</t>
  </si>
  <si>
    <t>PROPAGANDA</t>
  </si>
  <si>
    <t>INTERNET</t>
  </si>
  <si>
    <t>CINE</t>
  </si>
  <si>
    <t>ESPECTA-
CULARES</t>
  </si>
  <si>
    <t>ESPECIE</t>
  </si>
  <si>
    <t>EFECTIVO</t>
  </si>
  <si>
    <t>DISTRITOS QUE REBASAN EL TOPE</t>
  </si>
  <si>
    <t xml:space="preserve">
DIFERENCIA VS. TOPE</t>
  </si>
  <si>
    <t>SALDO INGRESOS VS. EGRESOS</t>
  </si>
  <si>
    <t xml:space="preserve">
SUMA</t>
  </si>
  <si>
    <t xml:space="preserve">
GTS. OPN. 
CAMPAÑA</t>
  </si>
  <si>
    <t xml:space="preserve">
GASTOS DE PROPAGANDA</t>
  </si>
  <si>
    <t>OTROS INGRESOS</t>
  </si>
  <si>
    <t>SIMPATIZANTES</t>
  </si>
  <si>
    <t>MILITANTES</t>
  </si>
  <si>
    <t>CANDIDATO INTERNO</t>
  </si>
  <si>
    <t>OTROS ÓRGANOS DEL PARTIDO</t>
  </si>
  <si>
    <t>CEN</t>
  </si>
  <si>
    <t>IPR</t>
  </si>
  <si>
    <t>DIST.
ELECT.</t>
  </si>
  <si>
    <t>EDO.</t>
  </si>
  <si>
    <t>GASTOS EN DIARIOS, REVISTAS Y MEDIOS IMPRESOS</t>
  </si>
  <si>
    <t>GASTOS OPERATIVOS DE CAMPAÑAS INTERNAS</t>
  </si>
  <si>
    <t>APORTACIONES      DE :</t>
  </si>
  <si>
    <t>SALDO INICIAL</t>
  </si>
  <si>
    <t>III. DESTINO DE LOS RECURSOS, GASTOS DE PROMOCIÓN DE CAMPAÑAS INTERNAS</t>
  </si>
  <si>
    <t>ORIGEN Y MONTO DE LOS RECURSOS (INGRESOS)</t>
  </si>
  <si>
    <t>3ra  Versión 03-05-09</t>
  </si>
  <si>
    <t>INFORMES DE PRECAMPAÑA PARA PRECANDIDATOS AL CARGO DE DIPUTADOS FEDERALES CORRESPONDIENTES AL PROCESO ELECTORAL FEDERAL 2008-2009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</si>
</sst>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₡&quot;* #,##0.00_);_(&quot;₡&quot;* \(#,##0.00\);_(&quot;₡&quot;* &quot;-&quot;??_);_(@_)"/>
    <numFmt numFmtId="167" formatCode="00"/>
    <numFmt numFmtId="168" formatCode="&quot;$&quot;#,##0.00"/>
    <numFmt numFmtId="169" formatCode="\ #,##0.00"/>
    <numFmt numFmtId="170" formatCode="\$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Wingdings 2"/>
      <family val="1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Baskerville Old Face"/>
      <family val="1"/>
    </font>
    <font>
      <b/>
      <sz val="14"/>
      <name val="Verdana"/>
      <family val="2"/>
    </font>
    <font>
      <sz val="9"/>
      <name val="Arial"/>
      <family val="2"/>
    </font>
    <font>
      <sz val="9"/>
      <name val="Wingdings 2"/>
      <family val="1"/>
    </font>
    <font>
      <b/>
      <sz val="9"/>
      <name val="Wingdings 2"/>
      <family val="1"/>
    </font>
    <font>
      <b/>
      <sz val="10"/>
      <name val="Wingdings 2"/>
      <family val="1"/>
    </font>
    <font>
      <b/>
      <sz val="16"/>
      <name val="Arial"/>
      <family val="2"/>
    </font>
    <font>
      <b/>
      <sz val="22"/>
      <name val="Letter Gothic"/>
      <family val="3"/>
    </font>
    <font>
      <b/>
      <sz val="20"/>
      <name val="Arial"/>
      <family val="2"/>
    </font>
    <font>
      <b/>
      <sz val="2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double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4" applyAlignment="1">
      <alignment vertical="top" wrapText="1"/>
      <protection/>
    </xf>
    <xf numFmtId="0" fontId="7" fillId="0" borderId="0" xfId="54" applyFont="1" applyAlignment="1">
      <alignment horizontal="centerContinuous" vertical="center"/>
      <protection/>
    </xf>
    <xf numFmtId="0" fontId="4" fillId="0" borderId="0" xfId="54" applyFont="1" applyAlignment="1">
      <alignment horizontal="centerContinuous" vertical="center" wrapText="1"/>
      <protection/>
    </xf>
    <xf numFmtId="0" fontId="6" fillId="0" borderId="0" xfId="54" applyFont="1" applyAlignment="1">
      <alignment horizontal="centerContinuous" vertical="center" wrapText="1"/>
      <protection/>
    </xf>
    <xf numFmtId="0" fontId="5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right" vertical="top"/>
      <protection/>
    </xf>
    <xf numFmtId="0" fontId="4" fillId="0" borderId="13" xfId="54" applyFont="1" applyFill="1" applyBorder="1" applyAlignment="1">
      <alignment horizontal="center" vertical="top" wrapText="1"/>
      <protection/>
    </xf>
    <xf numFmtId="0" fontId="10" fillId="0" borderId="14" xfId="54" applyFont="1" applyBorder="1" applyAlignment="1">
      <alignment vertical="top"/>
      <protection/>
    </xf>
    <xf numFmtId="0" fontId="4" fillId="0" borderId="10" xfId="54" applyFont="1" applyBorder="1" applyAlignment="1">
      <alignment horizontal="center" vertical="top" wrapText="1"/>
      <protection/>
    </xf>
    <xf numFmtId="0" fontId="10" fillId="0" borderId="15" xfId="54" applyFont="1" applyBorder="1" applyAlignment="1">
      <alignment vertical="top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0" fillId="0" borderId="10" xfId="54" applyBorder="1" applyAlignment="1">
      <alignment vertical="top"/>
      <protection/>
    </xf>
    <xf numFmtId="0" fontId="0" fillId="0" borderId="10" xfId="54" applyBorder="1" applyAlignment="1">
      <alignment horizontal="center" vertical="top"/>
      <protection/>
    </xf>
    <xf numFmtId="0" fontId="2" fillId="0" borderId="10" xfId="54" applyFont="1" applyBorder="1" applyAlignment="1">
      <alignment horizontal="center" vertical="top"/>
      <protection/>
    </xf>
    <xf numFmtId="0" fontId="0" fillId="0" borderId="0" xfId="54" applyFill="1" applyAlignment="1">
      <alignment vertical="top" wrapText="1"/>
      <protection/>
    </xf>
    <xf numFmtId="0" fontId="3" fillId="0" borderId="10" xfId="54" applyFont="1" applyBorder="1" applyAlignment="1">
      <alignment horizontal="center" vertical="top"/>
      <protection/>
    </xf>
    <xf numFmtId="0" fontId="0" fillId="0" borderId="10" xfId="54" applyFont="1" applyBorder="1" applyAlignment="1">
      <alignment vertical="top"/>
      <protection/>
    </xf>
    <xf numFmtId="0" fontId="0" fillId="0" borderId="0" xfId="54" applyAlignment="1">
      <alignment horizontal="center" vertical="top" wrapText="1"/>
      <protection/>
    </xf>
    <xf numFmtId="0" fontId="0" fillId="0" borderId="10" xfId="54" applyFont="1" applyBorder="1" applyAlignment="1">
      <alignment horizontal="center" vertical="top"/>
      <protection/>
    </xf>
    <xf numFmtId="0" fontId="0" fillId="0" borderId="0" xfId="54" applyFont="1" applyAlignment="1">
      <alignment horizontal="center" vertical="top" wrapText="1"/>
      <protection/>
    </xf>
    <xf numFmtId="167" fontId="10" fillId="0" borderId="10" xfId="55" applyNumberFormat="1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justify" vertical="top" wrapText="1"/>
      <protection/>
    </xf>
    <xf numFmtId="4" fontId="10" fillId="0" borderId="10" xfId="55" applyNumberFormat="1" applyFont="1" applyFill="1" applyBorder="1" applyAlignment="1">
      <alignment vertical="top"/>
      <protection/>
    </xf>
    <xf numFmtId="168" fontId="10" fillId="0" borderId="10" xfId="55" applyNumberFormat="1" applyFont="1" applyFill="1" applyBorder="1" applyAlignment="1">
      <alignment vertical="top"/>
      <protection/>
    </xf>
    <xf numFmtId="0" fontId="10" fillId="0" borderId="15" xfId="55" applyFont="1" applyFill="1" applyBorder="1" applyAlignment="1">
      <alignment vertical="top"/>
      <protection/>
    </xf>
    <xf numFmtId="167" fontId="10" fillId="0" borderId="10" xfId="55" applyNumberFormat="1" applyFont="1" applyFill="1" applyBorder="1" applyAlignment="1">
      <alignment horizontal="center" vertical="top"/>
      <protection/>
    </xf>
    <xf numFmtId="168" fontId="4" fillId="0" borderId="10" xfId="55" applyNumberFormat="1" applyFont="1" applyFill="1" applyBorder="1" applyAlignment="1">
      <alignment vertical="top"/>
      <protection/>
    </xf>
    <xf numFmtId="0" fontId="0" fillId="0" borderId="0" xfId="55" applyFill="1">
      <alignment/>
      <protection/>
    </xf>
    <xf numFmtId="0" fontId="4" fillId="0" borderId="16" xfId="55" applyFont="1" applyFill="1" applyBorder="1" applyAlignment="1">
      <alignment horizontal="center" vertical="top"/>
      <protection/>
    </xf>
    <xf numFmtId="4" fontId="0" fillId="0" borderId="0" xfId="55" applyNumberFormat="1" applyFill="1">
      <alignment/>
      <protection/>
    </xf>
    <xf numFmtId="0" fontId="10" fillId="0" borderId="0" xfId="55" applyFont="1" applyFill="1">
      <alignment/>
      <protection/>
    </xf>
    <xf numFmtId="0" fontId="11" fillId="0" borderId="0" xfId="55" applyFont="1" applyFill="1" applyAlignment="1">
      <alignment horizontal="center"/>
      <protection/>
    </xf>
    <xf numFmtId="167" fontId="0" fillId="0" borderId="0" xfId="55" applyNumberFormat="1" applyFill="1">
      <alignment/>
      <protection/>
    </xf>
    <xf numFmtId="4" fontId="4" fillId="0" borderId="0" xfId="55" applyNumberFormat="1" applyFont="1" applyFill="1">
      <alignment/>
      <protection/>
    </xf>
    <xf numFmtId="4" fontId="10" fillId="0" borderId="0" xfId="55" applyNumberFormat="1" applyFont="1" applyFill="1">
      <alignment/>
      <protection/>
    </xf>
    <xf numFmtId="4" fontId="7" fillId="0" borderId="0" xfId="55" applyNumberFormat="1" applyFont="1" applyFill="1">
      <alignment/>
      <protection/>
    </xf>
    <xf numFmtId="2" fontId="10" fillId="0" borderId="0" xfId="55" applyNumberFormat="1" applyFont="1" applyFill="1">
      <alignment/>
      <protection/>
    </xf>
    <xf numFmtId="49" fontId="11" fillId="0" borderId="0" xfId="55" applyNumberFormat="1" applyFont="1" applyFill="1" applyAlignment="1">
      <alignment horizontal="center"/>
      <protection/>
    </xf>
    <xf numFmtId="49" fontId="10" fillId="0" borderId="0" xfId="55" applyNumberFormat="1" applyFont="1" applyFill="1">
      <alignment/>
      <protection/>
    </xf>
    <xf numFmtId="167" fontId="10" fillId="0" borderId="0" xfId="55" applyNumberFormat="1" applyFont="1" applyFill="1">
      <alignment/>
      <protection/>
    </xf>
    <xf numFmtId="0" fontId="11" fillId="0" borderId="10" xfId="55" applyFont="1" applyFill="1" applyBorder="1" applyAlignment="1">
      <alignment horizontal="center" vertical="top" wrapText="1"/>
      <protection/>
    </xf>
    <xf numFmtId="49" fontId="4" fillId="0" borderId="0" xfId="55" applyNumberFormat="1" applyFont="1" applyFill="1">
      <alignment/>
      <protection/>
    </xf>
    <xf numFmtId="4" fontId="10" fillId="0" borderId="17" xfId="55" applyNumberFormat="1" applyFont="1" applyFill="1" applyBorder="1" applyAlignment="1">
      <alignment vertical="top"/>
      <protection/>
    </xf>
    <xf numFmtId="4" fontId="4" fillId="0" borderId="17" xfId="55" applyNumberFormat="1" applyFont="1" applyFill="1" applyBorder="1" applyAlignment="1">
      <alignment vertical="top"/>
      <protection/>
    </xf>
    <xf numFmtId="49" fontId="11" fillId="0" borderId="17" xfId="55" applyNumberFormat="1" applyFont="1" applyFill="1" applyBorder="1" applyAlignment="1">
      <alignment horizontal="center" vertical="top" wrapText="1"/>
      <protection/>
    </xf>
    <xf numFmtId="49" fontId="10" fillId="0" borderId="18" xfId="55" applyNumberFormat="1" applyFont="1" applyFill="1" applyBorder="1" applyAlignment="1">
      <alignment horizontal="center" vertical="top" wrapText="1"/>
      <protection/>
    </xf>
    <xf numFmtId="167" fontId="10" fillId="0" borderId="18" xfId="55" applyNumberFormat="1" applyFont="1" applyFill="1" applyBorder="1" applyAlignment="1">
      <alignment horizontal="center" vertical="top"/>
      <protection/>
    </xf>
    <xf numFmtId="49" fontId="10" fillId="0" borderId="19" xfId="55" applyNumberFormat="1" applyFont="1" applyFill="1" applyBorder="1" applyAlignment="1">
      <alignment vertical="top"/>
      <protection/>
    </xf>
    <xf numFmtId="4" fontId="7" fillId="0" borderId="20" xfId="55" applyNumberFormat="1" applyFont="1" applyFill="1" applyBorder="1">
      <alignment/>
      <protection/>
    </xf>
    <xf numFmtId="3" fontId="4" fillId="0" borderId="21" xfId="55" applyNumberFormat="1" applyFont="1" applyFill="1" applyBorder="1" applyAlignment="1">
      <alignment horizontal="center" vertical="top" wrapText="1"/>
      <protection/>
    </xf>
    <xf numFmtId="4" fontId="4" fillId="0" borderId="21" xfId="55" applyNumberFormat="1" applyFont="1" applyFill="1" applyBorder="1" applyAlignment="1">
      <alignment vertical="top"/>
      <protection/>
    </xf>
    <xf numFmtId="168" fontId="4" fillId="0" borderId="21" xfId="55" applyNumberFormat="1" applyFont="1" applyFill="1" applyBorder="1" applyAlignment="1">
      <alignment vertical="top"/>
      <protection/>
    </xf>
    <xf numFmtId="1" fontId="11" fillId="0" borderId="21" xfId="55" applyNumberFormat="1" applyFont="1" applyFill="1" applyBorder="1" applyAlignment="1">
      <alignment horizontal="center" vertical="top" wrapText="1"/>
      <protection/>
    </xf>
    <xf numFmtId="1" fontId="10" fillId="0" borderId="22" xfId="55" applyNumberFormat="1" applyFont="1" applyFill="1" applyBorder="1" applyAlignment="1">
      <alignment horizontal="center" vertical="top" wrapText="1"/>
      <protection/>
    </xf>
    <xf numFmtId="167" fontId="10" fillId="0" borderId="22" xfId="55" applyNumberFormat="1" applyFont="1" applyFill="1" applyBorder="1" applyAlignment="1">
      <alignment horizontal="center" vertical="top"/>
      <protection/>
    </xf>
    <xf numFmtId="49" fontId="4" fillId="0" borderId="23" xfId="55" applyNumberFormat="1" applyFont="1" applyFill="1" applyBorder="1" applyAlignment="1">
      <alignment vertical="top"/>
      <protection/>
    </xf>
    <xf numFmtId="4" fontId="10" fillId="0" borderId="24" xfId="55" applyNumberFormat="1" applyFont="1" applyFill="1" applyBorder="1" applyAlignment="1">
      <alignment vertical="top"/>
      <protection/>
    </xf>
    <xf numFmtId="4" fontId="4" fillId="0" borderId="24" xfId="55" applyNumberFormat="1" applyFont="1" applyFill="1" applyBorder="1" applyAlignment="1">
      <alignment vertical="top"/>
      <protection/>
    </xf>
    <xf numFmtId="49" fontId="11" fillId="0" borderId="24" xfId="55" applyNumberFormat="1" applyFont="1" applyFill="1" applyBorder="1" applyAlignment="1">
      <alignment horizontal="center" vertical="top" wrapText="1"/>
      <protection/>
    </xf>
    <xf numFmtId="49" fontId="10" fillId="0" borderId="22" xfId="55" applyNumberFormat="1" applyFont="1" applyFill="1" applyBorder="1" applyAlignment="1">
      <alignment horizontal="center" vertical="top" wrapText="1"/>
      <protection/>
    </xf>
    <xf numFmtId="167" fontId="10" fillId="0" borderId="25" xfId="55" applyNumberFormat="1" applyFont="1" applyFill="1" applyBorder="1" applyAlignment="1">
      <alignment horizontal="center" vertical="top"/>
      <protection/>
    </xf>
    <xf numFmtId="49" fontId="4" fillId="0" borderId="26" xfId="55" applyNumberFormat="1" applyFont="1" applyFill="1" applyBorder="1" applyAlignment="1">
      <alignment vertical="top"/>
      <protection/>
    </xf>
    <xf numFmtId="169" fontId="4" fillId="0" borderId="27" xfId="55" applyNumberFormat="1" applyFont="1" applyFill="1" applyBorder="1" applyAlignment="1">
      <alignment vertical="top"/>
      <protection/>
    </xf>
    <xf numFmtId="168" fontId="4" fillId="0" borderId="12" xfId="55" applyNumberFormat="1" applyFont="1" applyFill="1" applyBorder="1" applyAlignment="1">
      <alignment vertical="top"/>
      <protection/>
    </xf>
    <xf numFmtId="168" fontId="4" fillId="0" borderId="16" xfId="55" applyNumberFormat="1" applyFont="1" applyFill="1" applyBorder="1" applyAlignment="1">
      <alignment vertical="top"/>
      <protection/>
    </xf>
    <xf numFmtId="168" fontId="4" fillId="0" borderId="16" xfId="55" applyNumberFormat="1" applyFont="1" applyFill="1" applyBorder="1" applyAlignment="1">
      <alignment horizontal="right" vertical="top"/>
      <protection/>
    </xf>
    <xf numFmtId="49" fontId="11" fillId="0" borderId="16" xfId="55" applyNumberFormat="1" applyFont="1" applyFill="1" applyBorder="1" applyAlignment="1">
      <alignment horizontal="center" vertical="top" wrapText="1"/>
      <protection/>
    </xf>
    <xf numFmtId="49" fontId="10" fillId="0" borderId="28" xfId="55" applyNumberFormat="1" applyFont="1" applyFill="1" applyBorder="1" applyAlignment="1">
      <alignment horizontal="left" vertical="top" wrapText="1"/>
      <protection/>
    </xf>
    <xf numFmtId="167" fontId="10" fillId="0" borderId="28" xfId="55" applyNumberFormat="1" applyFont="1" applyFill="1" applyBorder="1" applyAlignment="1">
      <alignment horizontal="center" vertical="top"/>
      <protection/>
    </xf>
    <xf numFmtId="0" fontId="4" fillId="0" borderId="29" xfId="55" applyFont="1" applyFill="1" applyBorder="1" applyAlignment="1">
      <alignment vertical="top"/>
      <protection/>
    </xf>
    <xf numFmtId="0" fontId="0" fillId="33" borderId="0" xfId="55" applyFill="1">
      <alignment/>
      <protection/>
    </xf>
    <xf numFmtId="169" fontId="10" fillId="0" borderId="30" xfId="55" applyNumberFormat="1" applyFont="1" applyFill="1" applyBorder="1" applyAlignment="1">
      <alignment vertical="top"/>
      <protection/>
    </xf>
    <xf numFmtId="4" fontId="4" fillId="0" borderId="12" xfId="55" applyNumberFormat="1" applyFont="1" applyFill="1" applyBorder="1" applyAlignment="1">
      <alignment vertical="top"/>
      <protection/>
    </xf>
    <xf numFmtId="4" fontId="4" fillId="0" borderId="10" xfId="55" applyNumberFormat="1" applyFont="1" applyFill="1" applyBorder="1" applyAlignment="1">
      <alignment vertical="top"/>
      <protection/>
    </xf>
    <xf numFmtId="49" fontId="4" fillId="0" borderId="31" xfId="55" applyNumberFormat="1" applyFont="1" applyFill="1" applyBorder="1" applyAlignment="1">
      <alignment vertical="top"/>
      <protection/>
    </xf>
    <xf numFmtId="168" fontId="10" fillId="0" borderId="30" xfId="55" applyNumberFormat="1" applyFont="1" applyFill="1" applyBorder="1" applyAlignment="1">
      <alignment vertical="top"/>
      <protection/>
    </xf>
    <xf numFmtId="169" fontId="10" fillId="0" borderId="32" xfId="55" applyNumberFormat="1" applyFont="1" applyFill="1" applyBorder="1" applyAlignment="1">
      <alignment vertical="top"/>
      <protection/>
    </xf>
    <xf numFmtId="4" fontId="4" fillId="0" borderId="33" xfId="55" applyNumberFormat="1" applyFont="1" applyFill="1" applyBorder="1" applyAlignment="1">
      <alignment vertical="top"/>
      <protection/>
    </xf>
    <xf numFmtId="4" fontId="4" fillId="0" borderId="34" xfId="55" applyNumberFormat="1" applyFont="1" applyFill="1" applyBorder="1" applyAlignment="1">
      <alignment vertical="top"/>
      <protection/>
    </xf>
    <xf numFmtId="4" fontId="10" fillId="0" borderId="34" xfId="55" applyNumberFormat="1" applyFont="1" applyFill="1" applyBorder="1" applyAlignment="1">
      <alignment vertical="top"/>
      <protection/>
    </xf>
    <xf numFmtId="0" fontId="11" fillId="0" borderId="34" xfId="55" applyFont="1" applyFill="1" applyBorder="1" applyAlignment="1">
      <alignment horizontal="center" vertical="top" wrapText="1"/>
      <protection/>
    </xf>
    <xf numFmtId="0" fontId="10" fillId="0" borderId="34" xfId="55" applyFont="1" applyFill="1" applyBorder="1" applyAlignment="1">
      <alignment horizontal="justify" vertical="top" wrapText="1"/>
      <protection/>
    </xf>
    <xf numFmtId="167" fontId="10" fillId="0" borderId="34" xfId="55" applyNumberFormat="1" applyFont="1" applyFill="1" applyBorder="1" applyAlignment="1">
      <alignment horizontal="center" vertical="top"/>
      <protection/>
    </xf>
    <xf numFmtId="0" fontId="4" fillId="0" borderId="35" xfId="55" applyFont="1" applyFill="1" applyBorder="1" applyAlignment="1">
      <alignment vertical="top"/>
      <protection/>
    </xf>
    <xf numFmtId="169" fontId="4" fillId="0" borderId="36" xfId="55" applyNumberFormat="1" applyFont="1" applyFill="1" applyBorder="1" applyAlignment="1">
      <alignment vertical="top"/>
      <protection/>
    </xf>
    <xf numFmtId="168" fontId="4" fillId="0" borderId="28" xfId="55" applyNumberFormat="1" applyFont="1" applyFill="1" applyBorder="1" applyAlignment="1">
      <alignment horizontal="right" vertical="top"/>
      <protection/>
    </xf>
    <xf numFmtId="49" fontId="11" fillId="0" borderId="28" xfId="55" applyNumberFormat="1" applyFont="1" applyFill="1" applyBorder="1" applyAlignment="1">
      <alignment horizontal="center" vertical="top" wrapText="1"/>
      <protection/>
    </xf>
    <xf numFmtId="49" fontId="10" fillId="0" borderId="28" xfId="55" applyNumberFormat="1" applyFont="1" applyFill="1" applyBorder="1" applyAlignment="1">
      <alignment horizontal="justify" vertical="top" wrapText="1"/>
      <protection/>
    </xf>
    <xf numFmtId="169" fontId="10" fillId="0" borderId="36" xfId="55" applyNumberFormat="1" applyFont="1" applyFill="1" applyBorder="1" applyAlignment="1">
      <alignment vertical="top"/>
      <protection/>
    </xf>
    <xf numFmtId="0" fontId="11" fillId="0" borderId="28" xfId="55" applyFont="1" applyFill="1" applyBorder="1" applyAlignment="1">
      <alignment horizontal="center" vertical="top" wrapText="1"/>
      <protection/>
    </xf>
    <xf numFmtId="0" fontId="10" fillId="0" borderId="28" xfId="55" applyFont="1" applyFill="1" applyBorder="1" applyAlignment="1">
      <alignment horizontal="justify" vertical="top" wrapText="1"/>
      <protection/>
    </xf>
    <xf numFmtId="0" fontId="4" fillId="0" borderId="31" xfId="55" applyFont="1" applyFill="1" applyBorder="1" applyAlignment="1">
      <alignment vertical="top"/>
      <protection/>
    </xf>
    <xf numFmtId="49" fontId="11" fillId="0" borderId="34" xfId="55" applyNumberFormat="1" applyFont="1" applyFill="1" applyBorder="1" applyAlignment="1">
      <alignment horizontal="center" vertical="top" wrapText="1"/>
      <protection/>
    </xf>
    <xf numFmtId="49" fontId="10" fillId="0" borderId="34" xfId="55" applyNumberFormat="1" applyFont="1" applyFill="1" applyBorder="1" applyAlignment="1">
      <alignment horizontal="justify" vertical="top" wrapText="1"/>
      <protection/>
    </xf>
    <xf numFmtId="4" fontId="10" fillId="0" borderId="30" xfId="55" applyNumberFormat="1" applyFont="1" applyFill="1" applyBorder="1" applyAlignment="1">
      <alignment vertical="top"/>
      <protection/>
    </xf>
    <xf numFmtId="4" fontId="10" fillId="0" borderId="16" xfId="55" applyNumberFormat="1" applyFont="1" applyFill="1" applyBorder="1" applyAlignment="1">
      <alignment vertical="top"/>
      <protection/>
    </xf>
    <xf numFmtId="168" fontId="10" fillId="0" borderId="36" xfId="55" applyNumberFormat="1" applyFont="1" applyFill="1" applyBorder="1" applyAlignment="1">
      <alignment vertical="top"/>
      <protection/>
    </xf>
    <xf numFmtId="0" fontId="0" fillId="0" borderId="0" xfId="55" applyFont="1" applyFill="1">
      <alignment/>
      <protection/>
    </xf>
    <xf numFmtId="0" fontId="0" fillId="33" borderId="0" xfId="55" applyFont="1" applyFill="1">
      <alignment/>
      <protection/>
    </xf>
    <xf numFmtId="0" fontId="10" fillId="0" borderId="0" xfId="55" applyFont="1" applyFill="1" applyAlignment="1">
      <alignment horizontal="justify" vertical="top" wrapText="1"/>
      <protection/>
    </xf>
    <xf numFmtId="49" fontId="11" fillId="0" borderId="37" xfId="55" applyNumberFormat="1" applyFont="1" applyFill="1" applyBorder="1" applyAlignment="1">
      <alignment horizontal="center" vertical="top" wrapText="1"/>
      <protection/>
    </xf>
    <xf numFmtId="49" fontId="11" fillId="0" borderId="10" xfId="55" applyNumberFormat="1" applyFont="1" applyFill="1" applyBorder="1" applyAlignment="1">
      <alignment horizontal="center" vertical="top" wrapText="1"/>
      <protection/>
    </xf>
    <xf numFmtId="2" fontId="10" fillId="0" borderId="32" xfId="55" applyNumberFormat="1" applyFont="1" applyFill="1" applyBorder="1" applyAlignment="1">
      <alignment vertical="top"/>
      <protection/>
    </xf>
    <xf numFmtId="0" fontId="10" fillId="0" borderId="34" xfId="55" applyFont="1" applyFill="1" applyBorder="1" applyAlignment="1">
      <alignment vertical="top"/>
      <protection/>
    </xf>
    <xf numFmtId="4" fontId="10" fillId="0" borderId="34" xfId="55" applyNumberFormat="1" applyFont="1" applyFill="1" applyBorder="1" applyAlignment="1">
      <alignment horizontal="right" vertical="top"/>
      <protection/>
    </xf>
    <xf numFmtId="0" fontId="10" fillId="0" borderId="34" xfId="55" applyFont="1" applyFill="1" applyBorder="1" applyAlignment="1">
      <alignment horizontal="left" vertical="top" wrapText="1"/>
      <protection/>
    </xf>
    <xf numFmtId="0" fontId="10" fillId="0" borderId="35" xfId="55" applyFont="1" applyFill="1" applyBorder="1" applyAlignment="1">
      <alignment vertical="top"/>
      <protection/>
    </xf>
    <xf numFmtId="0" fontId="0" fillId="0" borderId="0" xfId="55" applyFill="1" applyAlignment="1">
      <alignment vertical="top"/>
      <protection/>
    </xf>
    <xf numFmtId="4" fontId="0" fillId="0" borderId="0" xfId="55" applyNumberFormat="1" applyFill="1" applyAlignment="1">
      <alignment vertical="top"/>
      <protection/>
    </xf>
    <xf numFmtId="0" fontId="4" fillId="0" borderId="38" xfId="55" applyFont="1" applyFill="1" applyBorder="1" applyAlignment="1">
      <alignment vertical="top"/>
      <protection/>
    </xf>
    <xf numFmtId="0" fontId="4" fillId="0" borderId="37" xfId="55" applyFont="1" applyFill="1" applyBorder="1" applyAlignment="1">
      <alignment vertical="top"/>
      <protection/>
    </xf>
    <xf numFmtId="0" fontId="4" fillId="0" borderId="39" xfId="55" applyFont="1" applyFill="1" applyBorder="1" applyAlignment="1">
      <alignment vertical="top"/>
      <protection/>
    </xf>
    <xf numFmtId="0" fontId="4" fillId="0" borderId="28" xfId="55" applyFont="1" applyFill="1" applyBorder="1" applyAlignment="1">
      <alignment horizontal="center" vertical="top" wrapText="1"/>
      <protection/>
    </xf>
    <xf numFmtId="0" fontId="4" fillId="0" borderId="37" xfId="55" applyFont="1" applyFill="1" applyBorder="1" applyAlignment="1">
      <alignment horizontal="center" vertical="top"/>
      <protection/>
    </xf>
    <xf numFmtId="0" fontId="4" fillId="0" borderId="40" xfId="55" applyFont="1" applyFill="1" applyBorder="1" applyAlignment="1">
      <alignment horizontal="center" vertical="top"/>
      <protection/>
    </xf>
    <xf numFmtId="0" fontId="4" fillId="0" borderId="37" xfId="55" applyFont="1" applyFill="1" applyBorder="1" applyAlignment="1">
      <alignment horizontal="center" vertical="top" wrapText="1"/>
      <protection/>
    </xf>
    <xf numFmtId="0" fontId="12" fillId="0" borderId="37" xfId="55" applyFont="1" applyFill="1" applyBorder="1" applyAlignment="1">
      <alignment horizontal="center" vertical="top"/>
      <protection/>
    </xf>
    <xf numFmtId="0" fontId="4" fillId="0" borderId="41" xfId="55" applyFont="1" applyFill="1" applyBorder="1" applyAlignment="1">
      <alignment horizontal="left" vertical="top"/>
      <protection/>
    </xf>
    <xf numFmtId="167" fontId="4" fillId="0" borderId="37" xfId="55" applyNumberFormat="1" applyFont="1" applyFill="1" applyBorder="1" applyAlignment="1">
      <alignment horizontal="center" vertical="top"/>
      <protection/>
    </xf>
    <xf numFmtId="0" fontId="4" fillId="0" borderId="42" xfId="55" applyFont="1" applyFill="1" applyBorder="1" applyAlignment="1">
      <alignment vertical="top"/>
      <protection/>
    </xf>
    <xf numFmtId="0" fontId="4" fillId="0" borderId="43" xfId="55" applyFont="1" applyFill="1" applyBorder="1" applyAlignment="1">
      <alignment horizontal="center" vertical="top" wrapText="1"/>
      <protection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44" xfId="55" applyFont="1" applyFill="1" applyBorder="1" applyAlignment="1">
      <alignment horizontal="center" vertical="top" wrapText="1"/>
      <protection/>
    </xf>
    <xf numFmtId="0" fontId="0" fillId="0" borderId="45" xfId="55" applyFill="1" applyBorder="1" applyAlignment="1">
      <alignment horizontal="centerContinuous" vertical="top" wrapText="1"/>
      <protection/>
    </xf>
    <xf numFmtId="0" fontId="4" fillId="0" borderId="46" xfId="55" applyFont="1" applyFill="1" applyBorder="1" applyAlignment="1">
      <alignment horizontal="centerContinuous" vertical="top" wrapText="1"/>
      <protection/>
    </xf>
    <xf numFmtId="0" fontId="4" fillId="0" borderId="47" xfId="55" applyFont="1" applyFill="1" applyBorder="1" applyAlignment="1">
      <alignment horizontal="center" vertical="top" wrapText="1"/>
      <protection/>
    </xf>
    <xf numFmtId="167" fontId="4" fillId="0" borderId="14" xfId="55" applyNumberFormat="1" applyFont="1" applyFill="1" applyBorder="1" applyAlignment="1">
      <alignment horizontal="center" vertical="top" wrapText="1"/>
      <protection/>
    </xf>
    <xf numFmtId="0" fontId="4" fillId="0" borderId="48" xfId="55" applyFont="1" applyFill="1" applyBorder="1" applyAlignment="1">
      <alignment horizontal="center" vertical="top"/>
      <protection/>
    </xf>
    <xf numFmtId="0" fontId="4" fillId="0" borderId="43" xfId="55" applyFont="1" applyFill="1" applyBorder="1" applyAlignment="1">
      <alignment vertical="top"/>
      <protection/>
    </xf>
    <xf numFmtId="0" fontId="4" fillId="0" borderId="14" xfId="55" applyFont="1" applyFill="1" applyBorder="1" applyAlignment="1">
      <alignment vertical="top"/>
      <protection/>
    </xf>
    <xf numFmtId="0" fontId="4" fillId="0" borderId="49" xfId="55" applyFont="1" applyFill="1" applyBorder="1" applyAlignment="1">
      <alignment vertical="top"/>
      <protection/>
    </xf>
    <xf numFmtId="0" fontId="4" fillId="0" borderId="50" xfId="55" applyFont="1" applyFill="1" applyBorder="1" applyAlignment="1">
      <alignment vertical="top"/>
      <protection/>
    </xf>
    <xf numFmtId="0" fontId="4" fillId="0" borderId="44" xfId="55" applyFont="1" applyFill="1" applyBorder="1" applyAlignment="1">
      <alignment vertical="top"/>
      <protection/>
    </xf>
    <xf numFmtId="0" fontId="12" fillId="0" borderId="14" xfId="55" applyFont="1" applyFill="1" applyBorder="1" applyAlignment="1">
      <alignment horizontal="center" vertical="top"/>
      <protection/>
    </xf>
    <xf numFmtId="0" fontId="4" fillId="0" borderId="47" xfId="55" applyFont="1" applyFill="1" applyBorder="1" applyAlignment="1">
      <alignment horizontal="left" vertical="top"/>
      <protection/>
    </xf>
    <xf numFmtId="167" fontId="4" fillId="0" borderId="14" xfId="55" applyNumberFormat="1" applyFont="1" applyFill="1" applyBorder="1" applyAlignment="1">
      <alignment vertical="top"/>
      <protection/>
    </xf>
    <xf numFmtId="0" fontId="4" fillId="0" borderId="48" xfId="55" applyFont="1" applyFill="1" applyBorder="1" applyAlignment="1">
      <alignment vertical="top"/>
      <protection/>
    </xf>
    <xf numFmtId="0" fontId="4" fillId="0" borderId="14" xfId="55" applyFont="1" applyFill="1" applyBorder="1" applyAlignment="1">
      <alignment horizontal="centerContinuous" vertical="top"/>
      <protection/>
    </xf>
    <xf numFmtId="0" fontId="4" fillId="0" borderId="44" xfId="55" applyFont="1" applyFill="1" applyBorder="1" applyAlignment="1">
      <alignment horizontal="centerContinuous" vertical="top"/>
      <protection/>
    </xf>
    <xf numFmtId="0" fontId="4" fillId="0" borderId="0" xfId="55" applyFont="1" applyFill="1" applyBorder="1" applyAlignment="1">
      <alignment horizontal="centerContinuous" vertical="top"/>
      <protection/>
    </xf>
    <xf numFmtId="0" fontId="4" fillId="0" borderId="45" xfId="55" applyFont="1" applyFill="1" applyBorder="1" applyAlignment="1">
      <alignment horizontal="centerContinuous" vertical="top"/>
      <protection/>
    </xf>
    <xf numFmtId="0" fontId="4" fillId="0" borderId="51" xfId="55" applyFont="1" applyFill="1" applyBorder="1" applyAlignment="1">
      <alignment horizontal="centerContinuous" vertical="top"/>
      <protection/>
    </xf>
    <xf numFmtId="0" fontId="4" fillId="0" borderId="51" xfId="55" applyFont="1" applyFill="1" applyBorder="1" applyAlignment="1">
      <alignment vertical="top"/>
      <protection/>
    </xf>
    <xf numFmtId="0" fontId="12" fillId="0" borderId="47" xfId="55" applyFont="1" applyFill="1" applyBorder="1" applyAlignment="1">
      <alignment horizontal="center" vertical="top"/>
      <protection/>
    </xf>
    <xf numFmtId="0" fontId="4" fillId="0" borderId="52" xfId="55" applyFont="1" applyFill="1" applyBorder="1" applyAlignment="1">
      <alignment vertical="top"/>
      <protection/>
    </xf>
    <xf numFmtId="0" fontId="4" fillId="0" borderId="53" xfId="55" applyFont="1" applyFill="1" applyBorder="1" applyAlignment="1">
      <alignment vertical="top"/>
      <protection/>
    </xf>
    <xf numFmtId="0" fontId="4" fillId="0" borderId="54" xfId="55" applyFont="1" applyFill="1" applyBorder="1" applyAlignment="1">
      <alignment vertical="top"/>
      <protection/>
    </xf>
    <xf numFmtId="0" fontId="4" fillId="0" borderId="55" xfId="55" applyFont="1" applyFill="1" applyBorder="1" applyAlignment="1">
      <alignment vertical="top"/>
      <protection/>
    </xf>
    <xf numFmtId="0" fontId="4" fillId="0" borderId="56" xfId="55" applyFont="1" applyFill="1" applyBorder="1" applyAlignment="1">
      <alignment vertical="top"/>
      <protection/>
    </xf>
    <xf numFmtId="0" fontId="12" fillId="0" borderId="56" xfId="55" applyFont="1" applyFill="1" applyBorder="1" applyAlignment="1">
      <alignment horizontal="center" vertical="top"/>
      <protection/>
    </xf>
    <xf numFmtId="167" fontId="4" fillId="0" borderId="53" xfId="55" applyNumberFormat="1" applyFont="1" applyFill="1" applyBorder="1" applyAlignment="1">
      <alignment vertical="top"/>
      <protection/>
    </xf>
    <xf numFmtId="0" fontId="4" fillId="0" borderId="57" xfId="55" applyFont="1" applyFill="1" applyBorder="1" applyAlignment="1">
      <alignment vertical="top"/>
      <protection/>
    </xf>
    <xf numFmtId="0" fontId="0" fillId="0" borderId="0" xfId="55" applyFill="1" applyAlignment="1">
      <alignment vertical="center"/>
      <protection/>
    </xf>
    <xf numFmtId="4" fontId="0" fillId="0" borderId="0" xfId="55" applyNumberFormat="1" applyFill="1" applyAlignment="1">
      <alignment vertical="center"/>
      <protection/>
    </xf>
    <xf numFmtId="0" fontId="0" fillId="0" borderId="41" xfId="55" applyFill="1" applyBorder="1" applyAlignment="1">
      <alignment horizontal="centerContinuous" vertical="center"/>
      <protection/>
    </xf>
    <xf numFmtId="0" fontId="5" fillId="0" borderId="41" xfId="55" applyFont="1" applyFill="1" applyBorder="1" applyAlignment="1">
      <alignment horizontal="centerContinuous" vertical="center"/>
      <protection/>
    </xf>
    <xf numFmtId="170" fontId="7" fillId="0" borderId="41" xfId="55" applyNumberFormat="1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left" vertical="center"/>
      <protection/>
    </xf>
    <xf numFmtId="0" fontId="13" fillId="0" borderId="41" xfId="55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54" applyFont="1" applyFill="1" applyBorder="1" applyAlignment="1">
      <alignment horizontal="center" vertical="top" wrapText="1"/>
      <protection/>
    </xf>
    <xf numFmtId="0" fontId="4" fillId="0" borderId="15" xfId="54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10" fillId="0" borderId="14" xfId="54" applyFont="1" applyBorder="1" applyAlignment="1">
      <alignment vertical="top"/>
      <protection/>
    </xf>
    <xf numFmtId="0" fontId="10" fillId="0" borderId="15" xfId="54" applyFont="1" applyBorder="1" applyAlignment="1">
      <alignment vertical="top"/>
      <protection/>
    </xf>
    <xf numFmtId="0" fontId="10" fillId="0" borderId="14" xfId="54" applyFont="1" applyBorder="1" applyAlignment="1">
      <alignment horizontal="center" vertical="top"/>
      <protection/>
    </xf>
    <xf numFmtId="0" fontId="10" fillId="0" borderId="15" xfId="54" applyFont="1" applyBorder="1" applyAlignment="1">
      <alignment horizontal="center" vertical="top"/>
      <protection/>
    </xf>
    <xf numFmtId="0" fontId="7" fillId="0" borderId="12" xfId="54" applyFont="1" applyBorder="1" applyAlignment="1">
      <alignment horizontal="center" vertical="top" wrapText="1"/>
      <protection/>
    </xf>
    <xf numFmtId="0" fontId="7" fillId="0" borderId="58" xfId="54" applyFont="1" applyBorder="1" applyAlignment="1">
      <alignment horizontal="center" vertical="top" wrapText="1"/>
      <protection/>
    </xf>
    <xf numFmtId="0" fontId="0" fillId="0" borderId="58" xfId="54" applyFont="1" applyBorder="1" applyAlignment="1">
      <alignment vertical="top" wrapText="1"/>
      <protection/>
    </xf>
    <xf numFmtId="0" fontId="0" fillId="0" borderId="11" xfId="54" applyFont="1" applyBorder="1" applyAlignment="1">
      <alignment vertical="top" wrapText="1"/>
      <protection/>
    </xf>
    <xf numFmtId="0" fontId="4" fillId="0" borderId="10" xfId="54" applyFont="1" applyBorder="1" applyAlignment="1">
      <alignment horizontal="center" vertical="top"/>
      <protection/>
    </xf>
    <xf numFmtId="0" fontId="4" fillId="0" borderId="12" xfId="55" applyFont="1" applyFill="1" applyBorder="1" applyAlignment="1">
      <alignment horizontal="center" vertical="top" wrapText="1"/>
      <protection/>
    </xf>
    <xf numFmtId="0" fontId="4" fillId="0" borderId="11" xfId="55" applyFont="1" applyFill="1" applyBorder="1" applyAlignment="1">
      <alignment horizontal="center" vertical="top"/>
      <protection/>
    </xf>
    <xf numFmtId="0" fontId="4" fillId="0" borderId="46" xfId="55" applyFont="1" applyFill="1" applyBorder="1" applyAlignment="1">
      <alignment horizontal="center" vertical="top" wrapText="1"/>
      <protection/>
    </xf>
    <xf numFmtId="0" fontId="4" fillId="0" borderId="51" xfId="55" applyFont="1" applyFill="1" applyBorder="1" applyAlignment="1">
      <alignment horizontal="center" vertical="top"/>
      <protection/>
    </xf>
    <xf numFmtId="0" fontId="4" fillId="0" borderId="45" xfId="55" applyFont="1" applyFill="1" applyBorder="1" applyAlignment="1">
      <alignment horizontal="center" vertical="top"/>
      <protection/>
    </xf>
    <xf numFmtId="0" fontId="17" fillId="0" borderId="0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0" fontId="0" fillId="0" borderId="14" xfId="55" applyFill="1" applyBorder="1" applyAlignment="1">
      <alignment vertical="top"/>
      <protection/>
    </xf>
    <xf numFmtId="0" fontId="4" fillId="0" borderId="58" xfId="55" applyFont="1" applyFill="1" applyBorder="1" applyAlignment="1">
      <alignment horizontal="center" vertical="top"/>
      <protection/>
    </xf>
    <xf numFmtId="0" fontId="0" fillId="0" borderId="14" xfId="55" applyFill="1" applyBorder="1" applyAlignment="1">
      <alignment vertical="top" wrapText="1"/>
      <protection/>
    </xf>
    <xf numFmtId="0" fontId="0" fillId="0" borderId="37" xfId="55" applyFill="1" applyBorder="1" applyAlignment="1">
      <alignment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66675</xdr:rowOff>
    </xdr:to>
    <xdr:pic>
      <xdr:nvPicPr>
        <xdr:cNvPr id="1" name="3 Imagen" descr="ife_400gr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971550</xdr:colOff>
      <xdr:row>0</xdr:row>
      <xdr:rowOff>19050</xdr:rowOff>
    </xdr:from>
    <xdr:to>
      <xdr:col>10</xdr:col>
      <xdr:colOff>1590675</xdr:colOff>
      <xdr:row>3</xdr:row>
      <xdr:rowOff>57150</xdr:rowOff>
    </xdr:to>
    <xdr:pic>
      <xdr:nvPicPr>
        <xdr:cNvPr id="2" name="4 Imagen" descr="pri_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304800</xdr:colOff>
      <xdr:row>0</xdr:row>
      <xdr:rowOff>9525</xdr:rowOff>
    </xdr:from>
    <xdr:to>
      <xdr:col>18</xdr:col>
      <xdr:colOff>1114425</xdr:colOff>
      <xdr:row>3</xdr:row>
      <xdr:rowOff>200025</xdr:rowOff>
    </xdr:to>
    <xdr:pic>
      <xdr:nvPicPr>
        <xdr:cNvPr id="1" name="2 Imagen" descr="pri_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3775" y="952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2</xdr:col>
      <xdr:colOff>361950</xdr:colOff>
      <xdr:row>3</xdr:row>
      <xdr:rowOff>9525</xdr:rowOff>
    </xdr:to>
    <xdr:pic>
      <xdr:nvPicPr>
        <xdr:cNvPr id="2" name="3 Imagen" descr="ife_400gr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1</xdr:row>
      <xdr:rowOff>257175</xdr:rowOff>
    </xdr:to>
    <xdr:pic>
      <xdr:nvPicPr>
        <xdr:cNvPr id="1" name="3 Imagen" descr="ife_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9525</xdr:rowOff>
    </xdr:from>
    <xdr:to>
      <xdr:col>27</xdr:col>
      <xdr:colOff>1047750</xdr:colOff>
      <xdr:row>2</xdr:row>
      <xdr:rowOff>323850</xdr:rowOff>
    </xdr:to>
    <xdr:pic>
      <xdr:nvPicPr>
        <xdr:cNvPr id="2" name="7 Imagen" descr="pri_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45900" y="95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fe\Desktop\CARPETA%20RECEPCI&#211;N\Documents%20and%20Settings\usuario\Datos%20de%20programa\Microsoft\Excel\Cedula%20Base%20para%20Registro%20de%20%20Precampa&#241;as%20-%20Tamp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I"/>
      <sheetName val="DISTRITO II"/>
      <sheetName val="DISTRITO III"/>
      <sheetName val="DISTRITO IV"/>
      <sheetName val="DISTRITO V"/>
      <sheetName val="DISTRITO VI"/>
      <sheetName val="DISTRITO VII"/>
      <sheetName val="DISTRITO VIII"/>
    </sheetNames>
    <sheetDataSet>
      <sheetData sheetId="1">
        <row r="35">
          <cell r="H35">
            <v>18000</v>
          </cell>
        </row>
        <row r="37">
          <cell r="H37">
            <v>5100</v>
          </cell>
        </row>
        <row r="42">
          <cell r="H42">
            <v>3000</v>
          </cell>
        </row>
        <row r="43">
          <cell r="H43">
            <v>1320</v>
          </cell>
        </row>
        <row r="57">
          <cell r="M57">
            <v>9945.21</v>
          </cell>
        </row>
        <row r="58">
          <cell r="M58">
            <v>4602.74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5"/>
  <sheetViews>
    <sheetView showGridLines="0" view="pageBreakPreview" zoomScale="60" zoomScalePageLayoutView="0" workbookViewId="0" topLeftCell="A1">
      <selection activeCell="C6" sqref="C6"/>
    </sheetView>
  </sheetViews>
  <sheetFormatPr defaultColWidth="11.421875" defaultRowHeight="12.75"/>
  <cols>
    <col min="1" max="1" width="11.00390625" style="2" customWidth="1"/>
    <col min="2" max="2" width="8.57421875" style="1" bestFit="1" customWidth="1"/>
    <col min="3" max="3" width="46.7109375" style="1" bestFit="1" customWidth="1"/>
    <col min="4" max="4" width="12.8515625" style="1" customWidth="1"/>
    <col min="5" max="5" width="12.421875" style="1" customWidth="1"/>
    <col min="6" max="6" width="11.8515625" style="1" customWidth="1"/>
    <col min="7" max="7" width="10.28125" style="1" customWidth="1"/>
    <col min="8" max="8" width="15.57421875" style="1" customWidth="1"/>
    <col min="9" max="9" width="11.421875" style="1" customWidth="1"/>
    <col min="10" max="10" width="14.140625" style="1" customWidth="1"/>
    <col min="11" max="11" width="25.8515625" style="1" customWidth="1"/>
    <col min="12" max="16384" width="11.421875" style="1" customWidth="1"/>
  </cols>
  <sheetData>
    <row r="1" spans="1:10" ht="18">
      <c r="A1" s="22" t="s">
        <v>236</v>
      </c>
      <c r="B1" s="21"/>
      <c r="C1" s="21"/>
      <c r="D1" s="21"/>
      <c r="E1" s="21"/>
      <c r="F1" s="21"/>
      <c r="G1" s="21"/>
      <c r="H1" s="21"/>
      <c r="I1" s="15"/>
      <c r="J1" s="15"/>
    </row>
    <row r="2" spans="1:10" ht="15.75">
      <c r="A2" s="20" t="s">
        <v>235</v>
      </c>
      <c r="B2" s="19"/>
      <c r="C2" s="19"/>
      <c r="D2" s="19"/>
      <c r="E2" s="19"/>
      <c r="F2" s="19"/>
      <c r="G2" s="19"/>
      <c r="H2" s="19"/>
      <c r="I2" s="15"/>
      <c r="J2" s="15"/>
    </row>
    <row r="3" spans="1:10" ht="12.75">
      <c r="A3" s="19"/>
      <c r="B3" s="19"/>
      <c r="C3" s="19"/>
      <c r="D3" s="19"/>
      <c r="E3" s="19"/>
      <c r="F3" s="19"/>
      <c r="G3" s="19"/>
      <c r="H3" s="19"/>
      <c r="I3" s="15"/>
      <c r="J3" s="15"/>
    </row>
    <row r="4" spans="1:10" ht="15.75">
      <c r="A4" s="17" t="s">
        <v>234</v>
      </c>
      <c r="B4" s="17"/>
      <c r="C4" s="17"/>
      <c r="D4" s="17"/>
      <c r="E4" s="17"/>
      <c r="F4" s="17"/>
      <c r="G4" s="17"/>
      <c r="H4" s="17"/>
      <c r="I4" s="15"/>
      <c r="J4" s="15"/>
    </row>
    <row r="5" spans="1:10" ht="12.75">
      <c r="A5" s="18"/>
      <c r="B5" s="18"/>
      <c r="C5" s="18"/>
      <c r="D5" s="18"/>
      <c r="E5" s="18"/>
      <c r="F5" s="18"/>
      <c r="G5" s="18"/>
      <c r="H5" s="18"/>
      <c r="I5" s="15"/>
      <c r="J5" s="15"/>
    </row>
    <row r="6" spans="1:10" ht="31.5">
      <c r="A6" s="17" t="s">
        <v>233</v>
      </c>
      <c r="B6" s="16"/>
      <c r="C6" s="16"/>
      <c r="D6" s="16"/>
      <c r="E6" s="16"/>
      <c r="F6" s="16"/>
      <c r="G6" s="16"/>
      <c r="H6" s="16"/>
      <c r="I6" s="15"/>
      <c r="J6" s="15"/>
    </row>
    <row r="7" ht="18">
      <c r="K7" s="14" t="s">
        <v>237</v>
      </c>
    </row>
    <row r="8" spans="1:11" ht="38.25" customHeight="1">
      <c r="A8" s="185" t="s">
        <v>232</v>
      </c>
      <c r="B8" s="185" t="s">
        <v>231</v>
      </c>
      <c r="C8" s="185" t="s">
        <v>230</v>
      </c>
      <c r="D8" s="186" t="s">
        <v>229</v>
      </c>
      <c r="E8" s="13" t="s">
        <v>228</v>
      </c>
      <c r="F8" s="13"/>
      <c r="G8" s="13"/>
      <c r="H8" s="13"/>
      <c r="I8" s="13"/>
      <c r="J8" s="13"/>
      <c r="K8" s="10" t="s">
        <v>239</v>
      </c>
    </row>
    <row r="9" spans="1:11" ht="65.25" customHeight="1">
      <c r="A9" s="185"/>
      <c r="B9" s="185"/>
      <c r="C9" s="185"/>
      <c r="D9" s="187"/>
      <c r="E9" s="10" t="s">
        <v>227</v>
      </c>
      <c r="F9" s="12" t="s">
        <v>226</v>
      </c>
      <c r="G9" s="11" t="s">
        <v>225</v>
      </c>
      <c r="H9" s="10" t="s">
        <v>224</v>
      </c>
      <c r="I9" s="10" t="s">
        <v>223</v>
      </c>
      <c r="J9" s="10" t="s">
        <v>222</v>
      </c>
      <c r="K9" s="10" t="s">
        <v>238</v>
      </c>
    </row>
    <row r="10" spans="1:11" ht="12.75">
      <c r="A10" s="6" t="s">
        <v>221</v>
      </c>
      <c r="B10" s="7">
        <v>2</v>
      </c>
      <c r="C10" s="6" t="s">
        <v>220</v>
      </c>
      <c r="D10" s="6"/>
      <c r="E10" s="3"/>
      <c r="F10" s="5" t="s">
        <v>0</v>
      </c>
      <c r="G10" s="4" t="s">
        <v>0</v>
      </c>
      <c r="H10" s="3"/>
      <c r="I10" s="3"/>
      <c r="J10" s="3"/>
      <c r="K10" s="23">
        <v>1</v>
      </c>
    </row>
    <row r="11" spans="1:11" ht="12.75">
      <c r="A11" s="6" t="s">
        <v>219</v>
      </c>
      <c r="B11" s="7">
        <v>2</v>
      </c>
      <c r="C11" s="6" t="s">
        <v>218</v>
      </c>
      <c r="D11" s="6"/>
      <c r="E11" s="3"/>
      <c r="F11" s="5" t="s">
        <v>0</v>
      </c>
      <c r="G11" s="4" t="s">
        <v>0</v>
      </c>
      <c r="H11" s="3"/>
      <c r="I11" s="3"/>
      <c r="J11" s="3"/>
      <c r="K11" s="23">
        <v>1</v>
      </c>
    </row>
    <row r="12" spans="1:11" ht="12.75">
      <c r="A12" s="6" t="s">
        <v>217</v>
      </c>
      <c r="B12" s="7">
        <v>1</v>
      </c>
      <c r="C12" s="6" t="s">
        <v>216</v>
      </c>
      <c r="D12" s="6"/>
      <c r="E12" s="3" t="s">
        <v>0</v>
      </c>
      <c r="F12" s="5"/>
      <c r="G12" s="4"/>
      <c r="H12" s="3"/>
      <c r="I12" s="3"/>
      <c r="J12" s="3"/>
      <c r="K12" s="23">
        <v>2</v>
      </c>
    </row>
    <row r="13" spans="1:11" ht="12.75">
      <c r="A13" s="6" t="s">
        <v>199</v>
      </c>
      <c r="B13" s="7">
        <v>1</v>
      </c>
      <c r="C13" s="6" t="s">
        <v>215</v>
      </c>
      <c r="D13" s="6"/>
      <c r="E13" s="3"/>
      <c r="F13" s="5"/>
      <c r="G13" s="4"/>
      <c r="H13" s="3"/>
      <c r="I13" s="3" t="s">
        <v>0</v>
      </c>
      <c r="J13" s="3"/>
      <c r="K13" s="23">
        <v>1</v>
      </c>
    </row>
    <row r="14" spans="1:11" ht="12.75">
      <c r="A14" s="6" t="s">
        <v>199</v>
      </c>
      <c r="B14" s="7">
        <v>1</v>
      </c>
      <c r="C14" s="6" t="s">
        <v>214</v>
      </c>
      <c r="D14" s="6"/>
      <c r="E14" s="3" t="s">
        <v>0</v>
      </c>
      <c r="F14" s="5"/>
      <c r="G14" s="4"/>
      <c r="H14" s="3"/>
      <c r="I14" s="3" t="s">
        <v>0</v>
      </c>
      <c r="J14" s="3"/>
      <c r="K14" s="23">
        <v>1</v>
      </c>
    </row>
    <row r="15" spans="1:11" ht="12.75">
      <c r="A15" s="6" t="s">
        <v>199</v>
      </c>
      <c r="B15" s="7">
        <v>2</v>
      </c>
      <c r="C15" s="6" t="s">
        <v>213</v>
      </c>
      <c r="D15" s="6"/>
      <c r="E15" s="3"/>
      <c r="F15" s="5"/>
      <c r="G15" s="4"/>
      <c r="H15" s="3"/>
      <c r="I15" s="3" t="s">
        <v>0</v>
      </c>
      <c r="J15" s="3"/>
      <c r="K15" s="23">
        <v>1</v>
      </c>
    </row>
    <row r="16" spans="1:11" ht="12.75">
      <c r="A16" s="6" t="s">
        <v>199</v>
      </c>
      <c r="B16" s="7">
        <v>2</v>
      </c>
      <c r="C16" s="6" t="s">
        <v>212</v>
      </c>
      <c r="D16" s="6"/>
      <c r="E16" s="3" t="s">
        <v>0</v>
      </c>
      <c r="F16" s="5" t="s">
        <v>0</v>
      </c>
      <c r="G16" s="4" t="s">
        <v>0</v>
      </c>
      <c r="H16" s="3"/>
      <c r="I16" s="3" t="s">
        <v>0</v>
      </c>
      <c r="J16" s="3"/>
      <c r="K16" s="23">
        <v>1</v>
      </c>
    </row>
    <row r="17" spans="1:11" ht="12.75">
      <c r="A17" s="6" t="s">
        <v>199</v>
      </c>
      <c r="B17" s="7">
        <v>2</v>
      </c>
      <c r="C17" s="6" t="s">
        <v>211</v>
      </c>
      <c r="D17" s="6"/>
      <c r="E17" s="3"/>
      <c r="F17" s="5"/>
      <c r="G17" s="4" t="s">
        <v>0</v>
      </c>
      <c r="H17" s="3"/>
      <c r="I17" s="3" t="s">
        <v>0</v>
      </c>
      <c r="J17" s="3"/>
      <c r="K17" s="23">
        <v>1</v>
      </c>
    </row>
    <row r="18" spans="1:11" ht="12.75">
      <c r="A18" s="6" t="s">
        <v>199</v>
      </c>
      <c r="B18" s="7">
        <v>3</v>
      </c>
      <c r="C18" s="6" t="s">
        <v>210</v>
      </c>
      <c r="D18" s="6"/>
      <c r="E18" s="3" t="s">
        <v>0</v>
      </c>
      <c r="F18" s="5"/>
      <c r="G18" s="4"/>
      <c r="H18" s="3"/>
      <c r="I18" s="3" t="s">
        <v>0</v>
      </c>
      <c r="J18" s="3"/>
      <c r="K18" s="23">
        <v>1</v>
      </c>
    </row>
    <row r="19" spans="1:11" ht="12.75">
      <c r="A19" s="6" t="s">
        <v>199</v>
      </c>
      <c r="B19" s="7">
        <v>4</v>
      </c>
      <c r="C19" s="6" t="s">
        <v>209</v>
      </c>
      <c r="D19" s="6"/>
      <c r="E19" s="3" t="s">
        <v>0</v>
      </c>
      <c r="F19" s="5"/>
      <c r="G19" s="4"/>
      <c r="H19" s="3"/>
      <c r="I19" s="3" t="s">
        <v>0</v>
      </c>
      <c r="J19" s="3"/>
      <c r="K19" s="23">
        <v>1</v>
      </c>
    </row>
    <row r="20" spans="1:11" ht="12.75">
      <c r="A20" s="6" t="s">
        <v>199</v>
      </c>
      <c r="B20" s="7">
        <v>4</v>
      </c>
      <c r="C20" s="6" t="s">
        <v>208</v>
      </c>
      <c r="D20" s="6"/>
      <c r="E20" s="3" t="s">
        <v>0</v>
      </c>
      <c r="F20" s="5" t="s">
        <v>0</v>
      </c>
      <c r="G20" s="4" t="s">
        <v>0</v>
      </c>
      <c r="H20" s="3"/>
      <c r="I20" s="3" t="s">
        <v>0</v>
      </c>
      <c r="J20" s="3"/>
      <c r="K20" s="23">
        <v>1</v>
      </c>
    </row>
    <row r="21" spans="1:11" ht="12.75">
      <c r="A21" s="6" t="s">
        <v>199</v>
      </c>
      <c r="B21" s="7">
        <v>5</v>
      </c>
      <c r="C21" s="6" t="s">
        <v>207</v>
      </c>
      <c r="D21" s="6"/>
      <c r="E21" s="3"/>
      <c r="F21" s="5" t="s">
        <v>0</v>
      </c>
      <c r="G21" s="4"/>
      <c r="H21" s="3"/>
      <c r="I21" s="3" t="s">
        <v>0</v>
      </c>
      <c r="J21" s="3"/>
      <c r="K21" s="23">
        <v>1</v>
      </c>
    </row>
    <row r="22" spans="1:11" ht="12.75">
      <c r="A22" s="6" t="s">
        <v>199</v>
      </c>
      <c r="B22" s="7">
        <v>5</v>
      </c>
      <c r="C22" s="6" t="s">
        <v>206</v>
      </c>
      <c r="D22" s="6"/>
      <c r="E22" s="3"/>
      <c r="F22" s="5"/>
      <c r="G22" s="4"/>
      <c r="H22" s="3"/>
      <c r="I22" s="3" t="s">
        <v>0</v>
      </c>
      <c r="J22" s="3"/>
      <c r="K22" s="23">
        <v>1</v>
      </c>
    </row>
    <row r="23" spans="1:11" ht="12.75">
      <c r="A23" s="6" t="s">
        <v>199</v>
      </c>
      <c r="B23" s="7">
        <v>7</v>
      </c>
      <c r="C23" s="6" t="s">
        <v>205</v>
      </c>
      <c r="D23" s="6"/>
      <c r="E23" s="3"/>
      <c r="F23" s="5"/>
      <c r="G23" s="4" t="s">
        <v>0</v>
      </c>
      <c r="H23" s="3"/>
      <c r="I23" s="3" t="s">
        <v>0</v>
      </c>
      <c r="J23" s="3"/>
      <c r="K23" s="23">
        <v>1</v>
      </c>
    </row>
    <row r="24" spans="1:11" ht="12.75">
      <c r="A24" s="6" t="s">
        <v>199</v>
      </c>
      <c r="B24" s="7">
        <v>8</v>
      </c>
      <c r="C24" s="6" t="s">
        <v>204</v>
      </c>
      <c r="D24" s="6"/>
      <c r="E24" s="3"/>
      <c r="F24" s="5"/>
      <c r="G24" s="4" t="s">
        <v>0</v>
      </c>
      <c r="H24" s="3"/>
      <c r="I24" s="3" t="s">
        <v>0</v>
      </c>
      <c r="J24" s="3"/>
      <c r="K24" s="23">
        <v>1</v>
      </c>
    </row>
    <row r="25" spans="1:11" ht="12.75">
      <c r="A25" s="6" t="s">
        <v>199</v>
      </c>
      <c r="B25" s="7">
        <v>9</v>
      </c>
      <c r="C25" s="6" t="s">
        <v>203</v>
      </c>
      <c r="D25" s="6"/>
      <c r="E25" s="3"/>
      <c r="F25" s="5"/>
      <c r="G25" s="4"/>
      <c r="H25" s="3"/>
      <c r="I25" s="3" t="s">
        <v>0</v>
      </c>
      <c r="J25" s="3"/>
      <c r="K25" s="23">
        <v>1</v>
      </c>
    </row>
    <row r="26" spans="1:11" ht="12.75">
      <c r="A26" s="6" t="s">
        <v>199</v>
      </c>
      <c r="B26" s="7">
        <v>9</v>
      </c>
      <c r="C26" s="6" t="s">
        <v>202</v>
      </c>
      <c r="D26" s="6"/>
      <c r="E26" s="3"/>
      <c r="F26" s="5"/>
      <c r="G26" s="4"/>
      <c r="H26" s="3"/>
      <c r="I26" s="3" t="s">
        <v>0</v>
      </c>
      <c r="J26" s="3"/>
      <c r="K26" s="23">
        <v>1</v>
      </c>
    </row>
    <row r="27" spans="1:11" ht="12.75">
      <c r="A27" s="6" t="s">
        <v>199</v>
      </c>
      <c r="B27" s="7">
        <v>10</v>
      </c>
      <c r="C27" s="6" t="s">
        <v>201</v>
      </c>
      <c r="D27" s="6"/>
      <c r="E27" s="3"/>
      <c r="F27" s="5"/>
      <c r="G27" s="4"/>
      <c r="H27" s="3"/>
      <c r="I27" s="3" t="s">
        <v>0</v>
      </c>
      <c r="J27" s="3"/>
      <c r="K27" s="23">
        <v>1</v>
      </c>
    </row>
    <row r="28" spans="1:11" ht="12.75">
      <c r="A28" s="6" t="s">
        <v>199</v>
      </c>
      <c r="B28" s="7">
        <v>11</v>
      </c>
      <c r="C28" s="6" t="s">
        <v>200</v>
      </c>
      <c r="D28" s="6"/>
      <c r="E28" s="3" t="s">
        <v>0</v>
      </c>
      <c r="F28" s="5"/>
      <c r="G28" s="4"/>
      <c r="H28" s="3"/>
      <c r="I28" s="3" t="s">
        <v>0</v>
      </c>
      <c r="J28" s="3"/>
      <c r="K28" s="23">
        <v>1</v>
      </c>
    </row>
    <row r="29" spans="1:11" ht="12.75">
      <c r="A29" s="6" t="s">
        <v>199</v>
      </c>
      <c r="B29" s="7">
        <v>12</v>
      </c>
      <c r="C29" s="6" t="s">
        <v>198</v>
      </c>
      <c r="D29" s="6"/>
      <c r="E29" s="3" t="s">
        <v>0</v>
      </c>
      <c r="F29" s="5" t="s">
        <v>0</v>
      </c>
      <c r="G29" s="4"/>
      <c r="H29" s="3"/>
      <c r="I29" s="3" t="s">
        <v>0</v>
      </c>
      <c r="J29" s="3"/>
      <c r="K29" s="23">
        <v>1</v>
      </c>
    </row>
    <row r="30" spans="1:11" ht="12.75">
      <c r="A30" s="6" t="s">
        <v>189</v>
      </c>
      <c r="B30" s="7">
        <v>1</v>
      </c>
      <c r="C30" s="6" t="s">
        <v>197</v>
      </c>
      <c r="D30" s="6"/>
      <c r="E30" s="3" t="s">
        <v>0</v>
      </c>
      <c r="F30" s="5"/>
      <c r="G30" s="4" t="s">
        <v>0</v>
      </c>
      <c r="H30" s="3"/>
      <c r="I30" s="3" t="s">
        <v>0</v>
      </c>
      <c r="J30" s="3"/>
      <c r="K30" s="23">
        <v>1</v>
      </c>
    </row>
    <row r="31" spans="1:11" ht="12.75">
      <c r="A31" s="6" t="s">
        <v>189</v>
      </c>
      <c r="B31" s="7">
        <v>2</v>
      </c>
      <c r="C31" s="6" t="s">
        <v>196</v>
      </c>
      <c r="D31" s="6"/>
      <c r="E31" s="3" t="s">
        <v>0</v>
      </c>
      <c r="F31" s="5"/>
      <c r="G31" s="4"/>
      <c r="H31" s="3"/>
      <c r="I31" s="3" t="s">
        <v>0</v>
      </c>
      <c r="J31" s="3"/>
      <c r="K31" s="23">
        <v>1</v>
      </c>
    </row>
    <row r="32" spans="1:11" ht="12.75">
      <c r="A32" s="6" t="s">
        <v>189</v>
      </c>
      <c r="B32" s="7">
        <v>3</v>
      </c>
      <c r="C32" s="6" t="s">
        <v>195</v>
      </c>
      <c r="D32" s="6"/>
      <c r="E32" s="3"/>
      <c r="F32" s="5"/>
      <c r="G32" s="4"/>
      <c r="H32" s="3"/>
      <c r="I32" s="3" t="s">
        <v>0</v>
      </c>
      <c r="J32" s="3"/>
      <c r="K32" s="23">
        <v>1</v>
      </c>
    </row>
    <row r="33" spans="1:11" ht="12.75">
      <c r="A33" s="6" t="s">
        <v>189</v>
      </c>
      <c r="B33" s="7">
        <v>4</v>
      </c>
      <c r="C33" s="6" t="s">
        <v>194</v>
      </c>
      <c r="D33" s="6"/>
      <c r="E33" s="3"/>
      <c r="F33" s="5"/>
      <c r="G33" s="4"/>
      <c r="H33" s="3"/>
      <c r="I33" s="3" t="s">
        <v>0</v>
      </c>
      <c r="J33" s="3"/>
      <c r="K33" s="23">
        <v>1</v>
      </c>
    </row>
    <row r="34" spans="1:11" ht="12.75">
      <c r="A34" s="6" t="s">
        <v>189</v>
      </c>
      <c r="B34" s="7">
        <v>5</v>
      </c>
      <c r="C34" s="6" t="s">
        <v>193</v>
      </c>
      <c r="D34" s="6"/>
      <c r="E34" s="3" t="s">
        <v>0</v>
      </c>
      <c r="F34" s="5"/>
      <c r="G34" s="4"/>
      <c r="H34" s="3"/>
      <c r="I34" s="3" t="s">
        <v>0</v>
      </c>
      <c r="J34" s="3"/>
      <c r="K34" s="23">
        <v>1</v>
      </c>
    </row>
    <row r="35" spans="1:11" ht="12.75">
      <c r="A35" s="6" t="s">
        <v>189</v>
      </c>
      <c r="B35" s="7">
        <v>6</v>
      </c>
      <c r="C35" s="6" t="s">
        <v>192</v>
      </c>
      <c r="D35" s="6"/>
      <c r="E35" s="3"/>
      <c r="F35" s="5"/>
      <c r="G35" s="4"/>
      <c r="H35" s="3"/>
      <c r="I35" s="3" t="s">
        <v>0</v>
      </c>
      <c r="J35" s="3"/>
      <c r="K35" s="23">
        <v>1</v>
      </c>
    </row>
    <row r="36" spans="1:11" ht="12.75">
      <c r="A36" s="6" t="s">
        <v>189</v>
      </c>
      <c r="B36" s="7">
        <v>7</v>
      </c>
      <c r="C36" s="6" t="s">
        <v>191</v>
      </c>
      <c r="D36" s="6"/>
      <c r="E36" s="3"/>
      <c r="F36" s="5"/>
      <c r="G36" s="4"/>
      <c r="H36" s="3"/>
      <c r="I36" s="3" t="s">
        <v>0</v>
      </c>
      <c r="J36" s="3"/>
      <c r="K36" s="23">
        <v>1</v>
      </c>
    </row>
    <row r="37" spans="1:11" ht="12.75">
      <c r="A37" s="6" t="s">
        <v>189</v>
      </c>
      <c r="B37" s="7">
        <v>8</v>
      </c>
      <c r="C37" s="6" t="s">
        <v>190</v>
      </c>
      <c r="D37" s="6"/>
      <c r="E37" s="3"/>
      <c r="F37" s="5"/>
      <c r="G37" s="4"/>
      <c r="H37" s="3"/>
      <c r="I37" s="3" t="s">
        <v>0</v>
      </c>
      <c r="J37" s="3"/>
      <c r="K37" s="23">
        <v>1</v>
      </c>
    </row>
    <row r="38" spans="1:11" ht="12.75">
      <c r="A38" s="6" t="s">
        <v>189</v>
      </c>
      <c r="B38" s="7">
        <v>9</v>
      </c>
      <c r="C38" s="6" t="s">
        <v>188</v>
      </c>
      <c r="D38" s="6"/>
      <c r="E38" s="3"/>
      <c r="F38" s="5"/>
      <c r="G38" s="4"/>
      <c r="H38" s="3"/>
      <c r="I38" s="3" t="s">
        <v>0</v>
      </c>
      <c r="J38" s="3"/>
      <c r="K38" s="23">
        <v>1</v>
      </c>
    </row>
    <row r="39" spans="1:11" ht="12.75">
      <c r="A39" s="6" t="s">
        <v>162</v>
      </c>
      <c r="B39" s="7">
        <v>1</v>
      </c>
      <c r="C39" s="6" t="s">
        <v>187</v>
      </c>
      <c r="D39" s="6"/>
      <c r="E39" s="3" t="s">
        <v>0</v>
      </c>
      <c r="F39" s="5"/>
      <c r="G39" s="4" t="s">
        <v>0</v>
      </c>
      <c r="H39" s="3" t="s">
        <v>0</v>
      </c>
      <c r="I39" s="3"/>
      <c r="J39" s="3"/>
      <c r="K39" s="23">
        <v>2</v>
      </c>
    </row>
    <row r="40" spans="1:11" ht="12.75">
      <c r="A40" s="6" t="s">
        <v>162</v>
      </c>
      <c r="B40" s="7">
        <v>1</v>
      </c>
      <c r="C40" s="6" t="s">
        <v>186</v>
      </c>
      <c r="D40" s="6"/>
      <c r="E40" s="3"/>
      <c r="F40" s="5" t="s">
        <v>0</v>
      </c>
      <c r="G40" s="4" t="s">
        <v>0</v>
      </c>
      <c r="H40" s="3"/>
      <c r="I40" s="3" t="s">
        <v>0</v>
      </c>
      <c r="J40" s="3"/>
      <c r="K40" s="23">
        <v>1</v>
      </c>
    </row>
    <row r="41" spans="1:11" ht="12.75">
      <c r="A41" s="6" t="s">
        <v>162</v>
      </c>
      <c r="B41" s="7">
        <v>2</v>
      </c>
      <c r="C41" s="6" t="s">
        <v>185</v>
      </c>
      <c r="D41" s="6"/>
      <c r="E41" s="3" t="s">
        <v>0</v>
      </c>
      <c r="F41" s="5" t="s">
        <v>0</v>
      </c>
      <c r="G41" s="4" t="s">
        <v>0</v>
      </c>
      <c r="H41" s="3"/>
      <c r="I41" s="3" t="s">
        <v>0</v>
      </c>
      <c r="J41" s="3"/>
      <c r="K41" s="23">
        <v>1</v>
      </c>
    </row>
    <row r="42" spans="1:11" ht="12.75">
      <c r="A42" s="6" t="s">
        <v>162</v>
      </c>
      <c r="B42" s="7">
        <v>3</v>
      </c>
      <c r="C42" s="6" t="s">
        <v>184</v>
      </c>
      <c r="D42" s="3" t="s">
        <v>0</v>
      </c>
      <c r="E42" s="3" t="s">
        <v>0</v>
      </c>
      <c r="F42" s="5" t="s">
        <v>0</v>
      </c>
      <c r="G42" s="4" t="s">
        <v>0</v>
      </c>
      <c r="H42" s="3"/>
      <c r="I42" s="3" t="s">
        <v>0</v>
      </c>
      <c r="J42" s="3" t="s">
        <v>0</v>
      </c>
      <c r="K42" s="23">
        <v>2</v>
      </c>
    </row>
    <row r="43" spans="1:11" ht="12.75">
      <c r="A43" s="6" t="s">
        <v>162</v>
      </c>
      <c r="B43" s="7">
        <v>6</v>
      </c>
      <c r="C43" s="6" t="s">
        <v>183</v>
      </c>
      <c r="D43" s="6"/>
      <c r="E43" s="3"/>
      <c r="F43" s="5" t="s">
        <v>0</v>
      </c>
      <c r="G43" s="4" t="s">
        <v>0</v>
      </c>
      <c r="H43" s="3"/>
      <c r="I43" s="3" t="s">
        <v>0</v>
      </c>
      <c r="J43" s="3"/>
      <c r="K43" s="23">
        <v>1</v>
      </c>
    </row>
    <row r="44" spans="1:11" ht="12.75">
      <c r="A44" s="6" t="s">
        <v>162</v>
      </c>
      <c r="B44" s="7">
        <v>7</v>
      </c>
      <c r="C44" s="6" t="s">
        <v>182</v>
      </c>
      <c r="D44" s="6"/>
      <c r="E44" s="3" t="s">
        <v>0</v>
      </c>
      <c r="F44" s="5" t="s">
        <v>0</v>
      </c>
      <c r="G44" s="4" t="s">
        <v>0</v>
      </c>
      <c r="H44" s="3"/>
      <c r="I44" s="3" t="s">
        <v>0</v>
      </c>
      <c r="J44" s="3"/>
      <c r="K44" s="23">
        <v>2</v>
      </c>
    </row>
    <row r="45" spans="1:11" ht="12.75">
      <c r="A45" s="6" t="s">
        <v>162</v>
      </c>
      <c r="B45" s="7">
        <v>8</v>
      </c>
      <c r="C45" s="6" t="s">
        <v>181</v>
      </c>
      <c r="D45" s="6"/>
      <c r="E45" s="3"/>
      <c r="F45" s="5" t="s">
        <v>0</v>
      </c>
      <c r="G45" s="4"/>
      <c r="H45" s="3" t="s">
        <v>0</v>
      </c>
      <c r="I45" s="3"/>
      <c r="J45" s="3"/>
      <c r="K45" s="23">
        <v>2</v>
      </c>
    </row>
    <row r="46" spans="1:11" ht="12.75">
      <c r="A46" s="6" t="s">
        <v>162</v>
      </c>
      <c r="B46" s="7">
        <v>10</v>
      </c>
      <c r="C46" s="6" t="s">
        <v>180</v>
      </c>
      <c r="D46" s="6"/>
      <c r="E46" s="3"/>
      <c r="F46" s="5" t="s">
        <v>0</v>
      </c>
      <c r="G46" s="4" t="s">
        <v>0</v>
      </c>
      <c r="H46" s="3"/>
      <c r="I46" s="3" t="s">
        <v>0</v>
      </c>
      <c r="J46" s="3"/>
      <c r="K46" s="23">
        <v>2</v>
      </c>
    </row>
    <row r="47" spans="1:11" ht="12.75">
      <c r="A47" s="6" t="s">
        <v>162</v>
      </c>
      <c r="B47" s="7">
        <v>11</v>
      </c>
      <c r="C47" s="6" t="s">
        <v>179</v>
      </c>
      <c r="D47" s="6"/>
      <c r="E47" s="3"/>
      <c r="F47" s="5" t="s">
        <v>0</v>
      </c>
      <c r="G47" s="4" t="s">
        <v>0</v>
      </c>
      <c r="H47" s="3"/>
      <c r="I47" s="3" t="s">
        <v>0</v>
      </c>
      <c r="J47" s="3"/>
      <c r="K47" s="23">
        <v>2</v>
      </c>
    </row>
    <row r="48" spans="1:11" ht="12.75">
      <c r="A48" s="6" t="s">
        <v>162</v>
      </c>
      <c r="B48" s="7">
        <v>12</v>
      </c>
      <c r="C48" s="6" t="s">
        <v>178</v>
      </c>
      <c r="D48" s="6"/>
      <c r="E48" s="3"/>
      <c r="F48" s="5" t="s">
        <v>0</v>
      </c>
      <c r="G48" s="4" t="s">
        <v>0</v>
      </c>
      <c r="H48" s="3"/>
      <c r="I48" s="3"/>
      <c r="J48" s="3"/>
      <c r="K48" s="23">
        <v>2</v>
      </c>
    </row>
    <row r="49" spans="1:11" ht="12.75">
      <c r="A49" s="6" t="s">
        <v>162</v>
      </c>
      <c r="B49" s="7">
        <v>13</v>
      </c>
      <c r="C49" s="6" t="s">
        <v>177</v>
      </c>
      <c r="D49" s="6"/>
      <c r="E49" s="3"/>
      <c r="F49" s="5" t="s">
        <v>0</v>
      </c>
      <c r="G49" s="4" t="s">
        <v>0</v>
      </c>
      <c r="H49" s="3"/>
      <c r="I49" s="3" t="s">
        <v>0</v>
      </c>
      <c r="J49" s="3"/>
      <c r="K49" s="23">
        <v>2</v>
      </c>
    </row>
    <row r="50" spans="1:11" ht="12.75">
      <c r="A50" s="6" t="s">
        <v>162</v>
      </c>
      <c r="B50" s="7">
        <v>14</v>
      </c>
      <c r="C50" s="6" t="s">
        <v>176</v>
      </c>
      <c r="D50" s="6"/>
      <c r="E50" s="3"/>
      <c r="F50" s="5" t="s">
        <v>0</v>
      </c>
      <c r="G50" s="4" t="s">
        <v>0</v>
      </c>
      <c r="H50" s="3"/>
      <c r="I50" s="3" t="s">
        <v>0</v>
      </c>
      <c r="J50" s="3"/>
      <c r="K50" s="23">
        <v>1</v>
      </c>
    </row>
    <row r="51" spans="1:11" ht="12.75">
      <c r="A51" s="6" t="s">
        <v>162</v>
      </c>
      <c r="B51" s="7">
        <v>14</v>
      </c>
      <c r="C51" s="6" t="s">
        <v>175</v>
      </c>
      <c r="D51" s="6"/>
      <c r="E51" s="3"/>
      <c r="F51" s="5"/>
      <c r="G51" s="4"/>
      <c r="H51" s="3"/>
      <c r="I51" s="3" t="s">
        <v>0</v>
      </c>
      <c r="J51" s="3"/>
      <c r="K51" s="23">
        <v>2</v>
      </c>
    </row>
    <row r="52" spans="1:11" ht="12.75">
      <c r="A52" s="6" t="s">
        <v>162</v>
      </c>
      <c r="B52" s="7">
        <v>17</v>
      </c>
      <c r="C52" s="6" t="s">
        <v>174</v>
      </c>
      <c r="D52" s="6"/>
      <c r="E52" s="3" t="s">
        <v>0</v>
      </c>
      <c r="F52" s="5"/>
      <c r="G52" s="4"/>
      <c r="H52" s="3"/>
      <c r="I52" s="3"/>
      <c r="J52" s="3"/>
      <c r="K52" s="23">
        <v>2</v>
      </c>
    </row>
    <row r="53" spans="1:11" ht="12.75">
      <c r="A53" s="6" t="s">
        <v>162</v>
      </c>
      <c r="B53" s="7">
        <v>17</v>
      </c>
      <c r="C53" s="6" t="s">
        <v>173</v>
      </c>
      <c r="D53" s="6"/>
      <c r="E53" s="3" t="s">
        <v>0</v>
      </c>
      <c r="F53" s="5"/>
      <c r="G53" s="4"/>
      <c r="H53" s="3"/>
      <c r="I53" s="3"/>
      <c r="J53" s="3"/>
      <c r="K53" s="23">
        <v>2</v>
      </c>
    </row>
    <row r="54" spans="1:11" ht="12.75">
      <c r="A54" s="6" t="s">
        <v>162</v>
      </c>
      <c r="B54" s="7">
        <v>18</v>
      </c>
      <c r="C54" s="6" t="s">
        <v>172</v>
      </c>
      <c r="D54" s="6"/>
      <c r="E54" s="3"/>
      <c r="F54" s="5"/>
      <c r="G54" s="4" t="s">
        <v>0</v>
      </c>
      <c r="H54" s="3" t="s">
        <v>0</v>
      </c>
      <c r="I54" s="3"/>
      <c r="J54" s="3"/>
      <c r="K54" s="23">
        <v>2</v>
      </c>
    </row>
    <row r="55" spans="1:11" ht="12.75">
      <c r="A55" s="6" t="s">
        <v>162</v>
      </c>
      <c r="B55" s="7">
        <v>19</v>
      </c>
      <c r="C55" s="6" t="s">
        <v>171</v>
      </c>
      <c r="D55" s="6"/>
      <c r="E55" s="3"/>
      <c r="F55" s="5"/>
      <c r="G55" s="4"/>
      <c r="H55" s="3" t="s">
        <v>0</v>
      </c>
      <c r="I55" s="3"/>
      <c r="J55" s="3"/>
      <c r="K55" s="23">
        <v>1</v>
      </c>
    </row>
    <row r="56" spans="1:11" ht="12.75">
      <c r="A56" s="6" t="s">
        <v>162</v>
      </c>
      <c r="B56" s="7">
        <v>19</v>
      </c>
      <c r="C56" s="6" t="s">
        <v>170</v>
      </c>
      <c r="D56" s="6"/>
      <c r="E56" s="3"/>
      <c r="F56" s="5" t="s">
        <v>0</v>
      </c>
      <c r="G56" s="4" t="s">
        <v>0</v>
      </c>
      <c r="H56" s="3"/>
      <c r="I56" s="3" t="s">
        <v>0</v>
      </c>
      <c r="J56" s="3" t="s">
        <v>0</v>
      </c>
      <c r="K56" s="23">
        <v>2</v>
      </c>
    </row>
    <row r="57" spans="1:11" ht="12.75">
      <c r="A57" s="6" t="s">
        <v>162</v>
      </c>
      <c r="B57" s="7">
        <v>21</v>
      </c>
      <c r="C57" s="6" t="s">
        <v>169</v>
      </c>
      <c r="D57" s="6"/>
      <c r="E57" s="3" t="s">
        <v>0</v>
      </c>
      <c r="F57" s="5"/>
      <c r="G57" s="4"/>
      <c r="H57" s="3"/>
      <c r="I57" s="3"/>
      <c r="J57" s="3"/>
      <c r="K57" s="23">
        <v>2</v>
      </c>
    </row>
    <row r="58" spans="1:11" ht="12.75">
      <c r="A58" s="6" t="s">
        <v>162</v>
      </c>
      <c r="B58" s="7">
        <v>21</v>
      </c>
      <c r="C58" s="6" t="s">
        <v>168</v>
      </c>
      <c r="D58" s="6"/>
      <c r="E58" s="3" t="s">
        <v>0</v>
      </c>
      <c r="F58" s="5" t="s">
        <v>0</v>
      </c>
      <c r="G58" s="4" t="s">
        <v>0</v>
      </c>
      <c r="H58" s="3"/>
      <c r="I58" s="3" t="s">
        <v>0</v>
      </c>
      <c r="J58" s="3"/>
      <c r="K58" s="23">
        <v>2</v>
      </c>
    </row>
    <row r="59" spans="1:11" ht="12.75">
      <c r="A59" s="6" t="s">
        <v>162</v>
      </c>
      <c r="B59" s="7">
        <v>23</v>
      </c>
      <c r="C59" s="6" t="s">
        <v>167</v>
      </c>
      <c r="D59" s="6"/>
      <c r="E59" s="3"/>
      <c r="F59" s="5" t="s">
        <v>0</v>
      </c>
      <c r="G59" s="4" t="s">
        <v>0</v>
      </c>
      <c r="H59" s="9" t="s">
        <v>166</v>
      </c>
      <c r="I59" s="3" t="s">
        <v>0</v>
      </c>
      <c r="J59" s="3"/>
      <c r="K59" s="23">
        <v>1</v>
      </c>
    </row>
    <row r="60" spans="1:11" ht="12.75">
      <c r="A60" s="6" t="s">
        <v>162</v>
      </c>
      <c r="B60" s="7">
        <v>24</v>
      </c>
      <c r="C60" s="6" t="s">
        <v>165</v>
      </c>
      <c r="D60" s="6"/>
      <c r="E60" s="3"/>
      <c r="F60" s="5" t="s">
        <v>0</v>
      </c>
      <c r="G60" s="4" t="s">
        <v>0</v>
      </c>
      <c r="H60" s="3"/>
      <c r="I60" s="3" t="s">
        <v>0</v>
      </c>
      <c r="J60" s="3"/>
      <c r="K60" s="23">
        <v>2</v>
      </c>
    </row>
    <row r="61" spans="1:11" ht="12.75">
      <c r="A61" s="6" t="s">
        <v>162</v>
      </c>
      <c r="B61" s="7">
        <v>25</v>
      </c>
      <c r="C61" s="6" t="s">
        <v>164</v>
      </c>
      <c r="D61" s="6"/>
      <c r="E61" s="3"/>
      <c r="F61" s="5" t="s">
        <v>0</v>
      </c>
      <c r="G61" s="4" t="s">
        <v>0</v>
      </c>
      <c r="H61" s="3"/>
      <c r="I61" s="3" t="s">
        <v>0</v>
      </c>
      <c r="J61" s="3"/>
      <c r="K61" s="23">
        <v>1</v>
      </c>
    </row>
    <row r="62" spans="1:11" ht="12.75">
      <c r="A62" s="6" t="s">
        <v>162</v>
      </c>
      <c r="B62" s="7">
        <v>26</v>
      </c>
      <c r="C62" s="6" t="s">
        <v>163</v>
      </c>
      <c r="D62" s="6"/>
      <c r="E62" s="3"/>
      <c r="F62" s="5" t="s">
        <v>0</v>
      </c>
      <c r="G62" s="4" t="s">
        <v>0</v>
      </c>
      <c r="H62" s="3"/>
      <c r="I62" s="3" t="s">
        <v>0</v>
      </c>
      <c r="J62" s="3"/>
      <c r="K62" s="23">
        <v>1</v>
      </c>
    </row>
    <row r="63" spans="1:11" ht="12.75">
      <c r="A63" s="6" t="s">
        <v>162</v>
      </c>
      <c r="B63" s="7">
        <v>27</v>
      </c>
      <c r="C63" s="6" t="s">
        <v>161</v>
      </c>
      <c r="D63" s="6"/>
      <c r="E63" s="3"/>
      <c r="F63" s="5"/>
      <c r="G63" s="4" t="s">
        <v>0</v>
      </c>
      <c r="H63" s="3"/>
      <c r="I63" s="3"/>
      <c r="J63" s="3"/>
      <c r="K63" s="23">
        <v>1</v>
      </c>
    </row>
    <row r="64" spans="1:11" ht="12.75">
      <c r="A64" s="6" t="s">
        <v>157</v>
      </c>
      <c r="B64" s="7">
        <v>1</v>
      </c>
      <c r="C64" s="6" t="s">
        <v>160</v>
      </c>
      <c r="D64" s="6"/>
      <c r="E64" s="3"/>
      <c r="F64" s="5"/>
      <c r="G64" s="4"/>
      <c r="H64" s="3"/>
      <c r="I64" s="3" t="s">
        <v>0</v>
      </c>
      <c r="J64" s="3"/>
      <c r="K64" s="23">
        <v>1</v>
      </c>
    </row>
    <row r="65" spans="1:11" ht="12.75">
      <c r="A65" s="6" t="s">
        <v>157</v>
      </c>
      <c r="B65" s="7">
        <v>2</v>
      </c>
      <c r="C65" s="6" t="s">
        <v>159</v>
      </c>
      <c r="D65" s="6"/>
      <c r="E65" s="3"/>
      <c r="F65" s="5" t="s">
        <v>0</v>
      </c>
      <c r="G65" s="4" t="s">
        <v>0</v>
      </c>
      <c r="H65" s="3"/>
      <c r="I65" s="3" t="s">
        <v>0</v>
      </c>
      <c r="J65" s="3"/>
      <c r="K65" s="23">
        <v>1</v>
      </c>
    </row>
    <row r="66" spans="1:11" ht="12.75">
      <c r="A66" s="6" t="s">
        <v>157</v>
      </c>
      <c r="B66" s="7">
        <v>3</v>
      </c>
      <c r="C66" s="6" t="s">
        <v>158</v>
      </c>
      <c r="D66" s="6"/>
      <c r="E66" s="3"/>
      <c r="F66" s="5"/>
      <c r="G66" s="4" t="s">
        <v>0</v>
      </c>
      <c r="H66" s="3"/>
      <c r="I66" s="3" t="s">
        <v>0</v>
      </c>
      <c r="J66" s="3"/>
      <c r="K66" s="23">
        <v>1</v>
      </c>
    </row>
    <row r="67" spans="1:11" ht="12.75">
      <c r="A67" s="6" t="s">
        <v>157</v>
      </c>
      <c r="B67" s="7">
        <v>4</v>
      </c>
      <c r="C67" s="6" t="s">
        <v>156</v>
      </c>
      <c r="D67" s="6"/>
      <c r="E67" s="3"/>
      <c r="F67" s="5"/>
      <c r="G67" s="4" t="s">
        <v>0</v>
      </c>
      <c r="H67" s="3"/>
      <c r="I67" s="3" t="s">
        <v>0</v>
      </c>
      <c r="J67" s="3"/>
      <c r="K67" s="23">
        <v>1</v>
      </c>
    </row>
    <row r="68" spans="1:11" ht="12.75">
      <c r="A68" s="6" t="s">
        <v>151</v>
      </c>
      <c r="B68" s="7">
        <v>1</v>
      </c>
      <c r="C68" s="6" t="s">
        <v>155</v>
      </c>
      <c r="D68" s="6"/>
      <c r="E68" s="3" t="s">
        <v>0</v>
      </c>
      <c r="F68" s="5"/>
      <c r="G68" s="4" t="s">
        <v>0</v>
      </c>
      <c r="H68" s="3"/>
      <c r="I68" s="3"/>
      <c r="J68" s="3"/>
      <c r="K68" s="23">
        <v>1</v>
      </c>
    </row>
    <row r="69" spans="1:11" ht="12.75">
      <c r="A69" s="6" t="s">
        <v>151</v>
      </c>
      <c r="B69" s="7">
        <v>2</v>
      </c>
      <c r="C69" s="6" t="s">
        <v>154</v>
      </c>
      <c r="D69" s="6"/>
      <c r="E69" s="3" t="s">
        <v>0</v>
      </c>
      <c r="F69" s="5" t="s">
        <v>0</v>
      </c>
      <c r="G69" s="4" t="s">
        <v>0</v>
      </c>
      <c r="H69" s="3"/>
      <c r="I69" s="3"/>
      <c r="J69" s="3"/>
      <c r="K69" s="23">
        <v>1</v>
      </c>
    </row>
    <row r="70" spans="1:11" ht="12.75">
      <c r="A70" s="6" t="s">
        <v>151</v>
      </c>
      <c r="B70" s="7">
        <v>3</v>
      </c>
      <c r="C70" s="6" t="s">
        <v>153</v>
      </c>
      <c r="D70" s="6"/>
      <c r="E70" s="3" t="s">
        <v>0</v>
      </c>
      <c r="F70" s="5"/>
      <c r="G70" s="4"/>
      <c r="H70" s="3"/>
      <c r="I70" s="3"/>
      <c r="J70" s="3"/>
      <c r="K70" s="23">
        <v>1</v>
      </c>
    </row>
    <row r="71" spans="1:11" ht="12.75">
      <c r="A71" s="6" t="s">
        <v>151</v>
      </c>
      <c r="B71" s="7">
        <v>8</v>
      </c>
      <c r="C71" s="6" t="s">
        <v>152</v>
      </c>
      <c r="D71" s="6"/>
      <c r="E71" s="3" t="s">
        <v>0</v>
      </c>
      <c r="F71" s="5"/>
      <c r="G71" s="4"/>
      <c r="H71" s="3"/>
      <c r="I71" s="3"/>
      <c r="J71" s="3"/>
      <c r="K71" s="23">
        <v>1</v>
      </c>
    </row>
    <row r="72" spans="1:11" ht="12.75">
      <c r="A72" s="6" t="s">
        <v>151</v>
      </c>
      <c r="B72" s="7">
        <v>12</v>
      </c>
      <c r="C72" s="6" t="s">
        <v>150</v>
      </c>
      <c r="D72" s="6"/>
      <c r="E72" s="3" t="s">
        <v>0</v>
      </c>
      <c r="F72" s="5"/>
      <c r="G72" s="4" t="s">
        <v>0</v>
      </c>
      <c r="H72" s="3"/>
      <c r="I72" s="3"/>
      <c r="J72" s="3"/>
      <c r="K72" s="23">
        <v>1</v>
      </c>
    </row>
    <row r="73" spans="1:11" ht="12.75">
      <c r="A73" s="6" t="s">
        <v>148</v>
      </c>
      <c r="B73" s="7">
        <v>8</v>
      </c>
      <c r="C73" s="6" t="s">
        <v>149</v>
      </c>
      <c r="D73" s="6"/>
      <c r="E73" s="3" t="s">
        <v>0</v>
      </c>
      <c r="F73" s="5"/>
      <c r="G73" s="4" t="s">
        <v>0</v>
      </c>
      <c r="H73" s="3"/>
      <c r="I73" s="3"/>
      <c r="J73" s="3"/>
      <c r="K73" s="23">
        <v>1</v>
      </c>
    </row>
    <row r="74" spans="1:11" ht="12.75">
      <c r="A74" s="6" t="s">
        <v>148</v>
      </c>
      <c r="B74" s="7">
        <v>9</v>
      </c>
      <c r="C74" s="6" t="s">
        <v>147</v>
      </c>
      <c r="D74" s="6"/>
      <c r="E74" s="3"/>
      <c r="F74" s="5" t="s">
        <v>0</v>
      </c>
      <c r="G74" s="4" t="s">
        <v>0</v>
      </c>
      <c r="H74" s="3"/>
      <c r="I74" s="3"/>
      <c r="J74" s="3"/>
      <c r="K74" s="23">
        <v>2</v>
      </c>
    </row>
    <row r="75" spans="1:11" ht="12.75">
      <c r="A75" s="6" t="s">
        <v>125</v>
      </c>
      <c r="B75" s="7">
        <v>1</v>
      </c>
      <c r="C75" s="6" t="s">
        <v>146</v>
      </c>
      <c r="D75" s="6"/>
      <c r="E75" s="3"/>
      <c r="F75" s="5"/>
      <c r="G75" s="4"/>
      <c r="H75" s="3"/>
      <c r="I75" s="3" t="s">
        <v>0</v>
      </c>
      <c r="J75" s="3"/>
      <c r="K75" s="23">
        <v>1</v>
      </c>
    </row>
    <row r="76" spans="1:11" ht="12.75">
      <c r="A76" s="6" t="s">
        <v>125</v>
      </c>
      <c r="B76" s="7">
        <v>2</v>
      </c>
      <c r="C76" s="6" t="s">
        <v>145</v>
      </c>
      <c r="D76" s="6"/>
      <c r="E76" s="3"/>
      <c r="F76" s="5" t="s">
        <v>0</v>
      </c>
      <c r="G76" s="4" t="s">
        <v>0</v>
      </c>
      <c r="H76" s="3"/>
      <c r="I76" s="3" t="s">
        <v>0</v>
      </c>
      <c r="J76" s="3"/>
      <c r="K76" s="23">
        <v>1</v>
      </c>
    </row>
    <row r="77" spans="1:11" ht="12.75">
      <c r="A77" s="6" t="s">
        <v>125</v>
      </c>
      <c r="B77" s="7">
        <v>3</v>
      </c>
      <c r="C77" s="6" t="s">
        <v>144</v>
      </c>
      <c r="D77" s="6"/>
      <c r="E77" s="3" t="s">
        <v>0</v>
      </c>
      <c r="F77" s="5"/>
      <c r="G77" s="4" t="s">
        <v>0</v>
      </c>
      <c r="H77" s="3"/>
      <c r="I77" s="3" t="s">
        <v>0</v>
      </c>
      <c r="J77" s="3"/>
      <c r="K77" s="23">
        <v>1</v>
      </c>
    </row>
    <row r="78" spans="1:11" ht="12.75">
      <c r="A78" s="6" t="s">
        <v>125</v>
      </c>
      <c r="B78" s="7">
        <v>4</v>
      </c>
      <c r="C78" s="6" t="s">
        <v>143</v>
      </c>
      <c r="D78" s="6"/>
      <c r="E78" s="3"/>
      <c r="F78" s="5"/>
      <c r="G78" s="4"/>
      <c r="H78" s="3"/>
      <c r="I78" s="3" t="s">
        <v>0</v>
      </c>
      <c r="J78" s="3"/>
      <c r="K78" s="23">
        <v>1</v>
      </c>
    </row>
    <row r="79" spans="1:11" ht="12.75">
      <c r="A79" s="6" t="s">
        <v>125</v>
      </c>
      <c r="B79" s="7">
        <v>5</v>
      </c>
      <c r="C79" s="6" t="s">
        <v>142</v>
      </c>
      <c r="D79" s="6"/>
      <c r="E79" s="3" t="s">
        <v>0</v>
      </c>
      <c r="F79" s="5"/>
      <c r="G79" s="4"/>
      <c r="H79" s="3"/>
      <c r="I79" s="3" t="s">
        <v>0</v>
      </c>
      <c r="J79" s="3"/>
      <c r="K79" s="23">
        <v>1</v>
      </c>
    </row>
    <row r="80" spans="1:11" ht="12.75">
      <c r="A80" s="6" t="s">
        <v>125</v>
      </c>
      <c r="B80" s="7">
        <v>5</v>
      </c>
      <c r="C80" s="6" t="s">
        <v>141</v>
      </c>
      <c r="D80" s="6"/>
      <c r="E80" s="3"/>
      <c r="F80" s="5" t="s">
        <v>0</v>
      </c>
      <c r="G80" s="4" t="s">
        <v>0</v>
      </c>
      <c r="H80" s="3"/>
      <c r="I80" s="3" t="s">
        <v>0</v>
      </c>
      <c r="J80" s="3"/>
      <c r="K80" s="23">
        <v>1</v>
      </c>
    </row>
    <row r="81" spans="1:11" ht="12.75">
      <c r="A81" s="6" t="s">
        <v>125</v>
      </c>
      <c r="B81" s="7">
        <v>6</v>
      </c>
      <c r="C81" s="6" t="s">
        <v>140</v>
      </c>
      <c r="D81" s="6"/>
      <c r="E81" s="3" t="s">
        <v>0</v>
      </c>
      <c r="F81" s="5"/>
      <c r="G81" s="4" t="s">
        <v>0</v>
      </c>
      <c r="H81" s="3"/>
      <c r="I81" s="3" t="s">
        <v>0</v>
      </c>
      <c r="J81" s="3"/>
      <c r="K81" s="23">
        <v>1</v>
      </c>
    </row>
    <row r="82" spans="1:11" ht="12.75">
      <c r="A82" s="6" t="s">
        <v>125</v>
      </c>
      <c r="B82" s="7">
        <v>7</v>
      </c>
      <c r="C82" s="6" t="s">
        <v>139</v>
      </c>
      <c r="D82" s="6"/>
      <c r="E82" s="3" t="s">
        <v>0</v>
      </c>
      <c r="F82" s="5"/>
      <c r="G82" s="4"/>
      <c r="H82" s="3"/>
      <c r="I82" s="3" t="s">
        <v>0</v>
      </c>
      <c r="J82" s="3"/>
      <c r="K82" s="23">
        <v>1</v>
      </c>
    </row>
    <row r="83" spans="1:11" ht="12.75">
      <c r="A83" s="6" t="s">
        <v>125</v>
      </c>
      <c r="B83" s="7">
        <v>8</v>
      </c>
      <c r="C83" s="6" t="s">
        <v>138</v>
      </c>
      <c r="D83" s="6"/>
      <c r="E83" s="3" t="s">
        <v>0</v>
      </c>
      <c r="F83" s="5" t="s">
        <v>0</v>
      </c>
      <c r="G83" s="4"/>
      <c r="H83" s="3"/>
      <c r="I83" s="3" t="s">
        <v>0</v>
      </c>
      <c r="J83" s="3"/>
      <c r="K83" s="23">
        <v>1</v>
      </c>
    </row>
    <row r="84" spans="1:11" ht="12.75">
      <c r="A84" s="6" t="s">
        <v>125</v>
      </c>
      <c r="B84" s="7">
        <v>9</v>
      </c>
      <c r="C84" s="6" t="s">
        <v>137</v>
      </c>
      <c r="D84" s="6"/>
      <c r="E84" s="3"/>
      <c r="F84" s="5"/>
      <c r="G84" s="4"/>
      <c r="H84" s="3"/>
      <c r="I84" s="3" t="s">
        <v>0</v>
      </c>
      <c r="J84" s="3"/>
      <c r="K84" s="23">
        <v>1</v>
      </c>
    </row>
    <row r="85" spans="1:11" ht="12.75">
      <c r="A85" s="6" t="s">
        <v>125</v>
      </c>
      <c r="B85" s="7">
        <v>10</v>
      </c>
      <c r="C85" s="6" t="s">
        <v>136</v>
      </c>
      <c r="D85" s="6"/>
      <c r="E85" s="3"/>
      <c r="F85" s="5"/>
      <c r="G85" s="4"/>
      <c r="H85" s="3"/>
      <c r="I85" s="3" t="s">
        <v>0</v>
      </c>
      <c r="J85" s="3"/>
      <c r="K85" s="23">
        <v>1</v>
      </c>
    </row>
    <row r="86" spans="1:11" ht="12.75">
      <c r="A86" s="6" t="s">
        <v>125</v>
      </c>
      <c r="B86" s="7">
        <v>10</v>
      </c>
      <c r="C86" s="6" t="s">
        <v>135</v>
      </c>
      <c r="D86" s="6"/>
      <c r="E86" s="3"/>
      <c r="F86" s="5" t="s">
        <v>0</v>
      </c>
      <c r="G86" s="4" t="s">
        <v>0</v>
      </c>
      <c r="H86" s="3"/>
      <c r="I86" s="3" t="s">
        <v>0</v>
      </c>
      <c r="J86" s="3"/>
      <c r="K86" s="23">
        <v>1</v>
      </c>
    </row>
    <row r="87" spans="1:11" ht="12.75">
      <c r="A87" s="6" t="s">
        <v>125</v>
      </c>
      <c r="B87" s="7">
        <v>11</v>
      </c>
      <c r="C87" s="6" t="s">
        <v>134</v>
      </c>
      <c r="D87" s="6"/>
      <c r="E87" s="3" t="s">
        <v>0</v>
      </c>
      <c r="F87" s="5" t="s">
        <v>0</v>
      </c>
      <c r="G87" s="4"/>
      <c r="H87" s="3"/>
      <c r="I87" s="3" t="s">
        <v>0</v>
      </c>
      <c r="J87" s="3"/>
      <c r="K87" s="23">
        <v>1</v>
      </c>
    </row>
    <row r="88" spans="1:11" ht="12.75">
      <c r="A88" s="6" t="s">
        <v>125</v>
      </c>
      <c r="B88" s="7">
        <v>12</v>
      </c>
      <c r="C88" s="6" t="s">
        <v>133</v>
      </c>
      <c r="D88" s="6"/>
      <c r="E88" s="3"/>
      <c r="F88" s="5" t="s">
        <v>0</v>
      </c>
      <c r="G88" s="4" t="s">
        <v>0</v>
      </c>
      <c r="H88" s="3"/>
      <c r="I88" s="3" t="s">
        <v>0</v>
      </c>
      <c r="J88" s="3"/>
      <c r="K88" s="23">
        <v>1</v>
      </c>
    </row>
    <row r="89" spans="1:11" ht="12.75">
      <c r="A89" s="6" t="s">
        <v>125</v>
      </c>
      <c r="B89" s="7">
        <v>12</v>
      </c>
      <c r="C89" s="6" t="s">
        <v>132</v>
      </c>
      <c r="D89" s="6"/>
      <c r="E89" s="3"/>
      <c r="F89" s="5"/>
      <c r="G89" s="4"/>
      <c r="H89" s="3"/>
      <c r="I89" s="3" t="s">
        <v>0</v>
      </c>
      <c r="J89" s="3"/>
      <c r="K89" s="23">
        <v>1</v>
      </c>
    </row>
    <row r="90" spans="1:11" ht="12.75">
      <c r="A90" s="6" t="s">
        <v>125</v>
      </c>
      <c r="B90" s="7">
        <v>13</v>
      </c>
      <c r="C90" s="6" t="s">
        <v>131</v>
      </c>
      <c r="D90" s="6"/>
      <c r="E90" s="3"/>
      <c r="F90" s="5"/>
      <c r="G90" s="4"/>
      <c r="H90" s="3"/>
      <c r="I90" s="3" t="s">
        <v>0</v>
      </c>
      <c r="J90" s="3"/>
      <c r="K90" s="23">
        <v>1</v>
      </c>
    </row>
    <row r="91" spans="1:11" ht="12.75">
      <c r="A91" s="6" t="s">
        <v>125</v>
      </c>
      <c r="B91" s="7">
        <v>14</v>
      </c>
      <c r="C91" s="6" t="s">
        <v>130</v>
      </c>
      <c r="D91" s="6"/>
      <c r="E91" s="3"/>
      <c r="F91" s="5"/>
      <c r="G91" s="4" t="s">
        <v>0</v>
      </c>
      <c r="H91" s="3"/>
      <c r="I91" s="3" t="s">
        <v>0</v>
      </c>
      <c r="J91" s="3"/>
      <c r="K91" s="23">
        <v>1</v>
      </c>
    </row>
    <row r="92" spans="1:11" ht="12.75">
      <c r="A92" s="6" t="s">
        <v>125</v>
      </c>
      <c r="B92" s="7">
        <v>15</v>
      </c>
      <c r="C92" s="6" t="s">
        <v>129</v>
      </c>
      <c r="D92" s="6"/>
      <c r="E92" s="3"/>
      <c r="F92" s="5"/>
      <c r="G92" s="4"/>
      <c r="H92" s="3"/>
      <c r="I92" s="3" t="s">
        <v>0</v>
      </c>
      <c r="J92" s="3"/>
      <c r="K92" s="23">
        <v>1</v>
      </c>
    </row>
    <row r="93" spans="1:11" ht="12.75">
      <c r="A93" s="6" t="s">
        <v>125</v>
      </c>
      <c r="B93" s="7">
        <v>16</v>
      </c>
      <c r="C93" s="6" t="s">
        <v>128</v>
      </c>
      <c r="D93" s="6"/>
      <c r="E93" s="3" t="s">
        <v>0</v>
      </c>
      <c r="F93" s="5"/>
      <c r="G93" s="4"/>
      <c r="H93" s="3"/>
      <c r="I93" s="3" t="s">
        <v>0</v>
      </c>
      <c r="J93" s="3"/>
      <c r="K93" s="23">
        <v>1</v>
      </c>
    </row>
    <row r="94" spans="1:11" ht="12.75">
      <c r="A94" s="6" t="s">
        <v>125</v>
      </c>
      <c r="B94" s="7">
        <v>17</v>
      </c>
      <c r="C94" s="6" t="s">
        <v>127</v>
      </c>
      <c r="D94" s="6"/>
      <c r="E94" s="3"/>
      <c r="F94" s="5" t="s">
        <v>0</v>
      </c>
      <c r="G94" s="4"/>
      <c r="H94" s="3"/>
      <c r="I94" s="3" t="s">
        <v>0</v>
      </c>
      <c r="J94" s="3"/>
      <c r="K94" s="23">
        <v>1</v>
      </c>
    </row>
    <row r="95" spans="1:11" ht="12.75">
      <c r="A95" s="6" t="s">
        <v>125</v>
      </c>
      <c r="B95" s="7">
        <v>18</v>
      </c>
      <c r="C95" s="6" t="s">
        <v>126</v>
      </c>
      <c r="D95" s="6"/>
      <c r="E95" s="3"/>
      <c r="F95" s="5" t="s">
        <v>0</v>
      </c>
      <c r="G95" s="4" t="s">
        <v>0</v>
      </c>
      <c r="H95" s="3"/>
      <c r="I95" s="3" t="s">
        <v>0</v>
      </c>
      <c r="J95" s="3"/>
      <c r="K95" s="23">
        <v>1</v>
      </c>
    </row>
    <row r="96" spans="1:11" ht="12.75">
      <c r="A96" s="6" t="s">
        <v>125</v>
      </c>
      <c r="B96" s="7">
        <v>19</v>
      </c>
      <c r="C96" s="6" t="s">
        <v>124</v>
      </c>
      <c r="D96" s="6"/>
      <c r="E96" s="3" t="s">
        <v>0</v>
      </c>
      <c r="F96" s="5"/>
      <c r="G96" s="4"/>
      <c r="H96" s="3"/>
      <c r="I96" s="3" t="s">
        <v>0</v>
      </c>
      <c r="J96" s="3"/>
      <c r="K96" s="23">
        <v>1</v>
      </c>
    </row>
    <row r="97" spans="1:11" ht="12.75">
      <c r="A97" s="6" t="s">
        <v>105</v>
      </c>
      <c r="B97" s="7">
        <v>2</v>
      </c>
      <c r="C97" s="6" t="s">
        <v>123</v>
      </c>
      <c r="D97" s="6"/>
      <c r="E97" s="3" t="s">
        <v>0</v>
      </c>
      <c r="F97" s="5"/>
      <c r="G97" s="4"/>
      <c r="H97" s="3"/>
      <c r="I97" s="3"/>
      <c r="J97" s="3"/>
      <c r="K97" s="23">
        <v>1</v>
      </c>
    </row>
    <row r="98" spans="1:11" ht="12.75">
      <c r="A98" s="6" t="s">
        <v>105</v>
      </c>
      <c r="B98" s="7">
        <v>4</v>
      </c>
      <c r="C98" s="6" t="s">
        <v>122</v>
      </c>
      <c r="D98" s="6"/>
      <c r="E98" s="3"/>
      <c r="F98" s="5"/>
      <c r="G98" s="4"/>
      <c r="H98" s="3"/>
      <c r="I98" s="3" t="s">
        <v>0</v>
      </c>
      <c r="J98" s="3"/>
      <c r="K98" s="23">
        <v>1</v>
      </c>
    </row>
    <row r="99" spans="1:11" ht="12.75">
      <c r="A99" s="6" t="s">
        <v>105</v>
      </c>
      <c r="B99" s="7">
        <v>8</v>
      </c>
      <c r="C99" s="6" t="s">
        <v>121</v>
      </c>
      <c r="D99" s="6"/>
      <c r="E99" s="3"/>
      <c r="F99" s="5" t="s">
        <v>0</v>
      </c>
      <c r="G99" s="4" t="s">
        <v>0</v>
      </c>
      <c r="H99" s="3"/>
      <c r="I99" s="3"/>
      <c r="J99" s="3"/>
      <c r="K99" s="23">
        <v>1</v>
      </c>
    </row>
    <row r="100" spans="1:11" ht="12.75">
      <c r="A100" s="6" t="s">
        <v>105</v>
      </c>
      <c r="B100" s="7">
        <v>10</v>
      </c>
      <c r="C100" s="6" t="s">
        <v>120</v>
      </c>
      <c r="D100" s="6"/>
      <c r="E100" s="3"/>
      <c r="F100" s="5"/>
      <c r="G100" s="4"/>
      <c r="H100" s="3"/>
      <c r="I100" s="3" t="s">
        <v>0</v>
      </c>
      <c r="J100" s="3"/>
      <c r="K100" s="23">
        <v>1</v>
      </c>
    </row>
    <row r="101" spans="1:11" ht="12.75">
      <c r="A101" s="6" t="s">
        <v>105</v>
      </c>
      <c r="B101" s="7">
        <v>17</v>
      </c>
      <c r="C101" s="6" t="s">
        <v>119</v>
      </c>
      <c r="D101" s="6"/>
      <c r="E101" s="3"/>
      <c r="F101" s="5" t="s">
        <v>0</v>
      </c>
      <c r="G101" s="4" t="s">
        <v>0</v>
      </c>
      <c r="H101" s="3"/>
      <c r="I101" s="3"/>
      <c r="J101" s="3"/>
      <c r="K101" s="23">
        <v>1</v>
      </c>
    </row>
    <row r="102" spans="1:11" ht="12.75">
      <c r="A102" s="6" t="s">
        <v>105</v>
      </c>
      <c r="B102" s="7">
        <v>18</v>
      </c>
      <c r="C102" s="6" t="s">
        <v>118</v>
      </c>
      <c r="D102" s="6"/>
      <c r="E102" s="3"/>
      <c r="F102" s="5" t="s">
        <v>0</v>
      </c>
      <c r="G102" s="4" t="s">
        <v>0</v>
      </c>
      <c r="H102" s="3"/>
      <c r="I102" s="3" t="s">
        <v>0</v>
      </c>
      <c r="J102" s="3"/>
      <c r="K102" s="23">
        <v>1</v>
      </c>
    </row>
    <row r="103" spans="1:11" ht="12.75">
      <c r="A103" s="6" t="s">
        <v>105</v>
      </c>
      <c r="B103" s="7">
        <v>19</v>
      </c>
      <c r="C103" s="6" t="s">
        <v>117</v>
      </c>
      <c r="D103" s="6"/>
      <c r="E103" s="3"/>
      <c r="F103" s="5"/>
      <c r="G103" s="4"/>
      <c r="H103" s="3"/>
      <c r="I103" s="3" t="s">
        <v>0</v>
      </c>
      <c r="J103" s="3"/>
      <c r="K103" s="23">
        <v>1</v>
      </c>
    </row>
    <row r="104" spans="1:11" ht="12.75">
      <c r="A104" s="6" t="s">
        <v>105</v>
      </c>
      <c r="B104" s="7">
        <v>20</v>
      </c>
      <c r="C104" s="6" t="s">
        <v>116</v>
      </c>
      <c r="D104" s="6"/>
      <c r="E104" s="3"/>
      <c r="F104" s="5"/>
      <c r="G104" s="4"/>
      <c r="H104" s="3"/>
      <c r="I104" s="3" t="s">
        <v>0</v>
      </c>
      <c r="J104" s="3"/>
      <c r="K104" s="23">
        <v>1</v>
      </c>
    </row>
    <row r="105" spans="1:11" ht="12.75">
      <c r="A105" s="6" t="s">
        <v>105</v>
      </c>
      <c r="B105" s="7">
        <v>21</v>
      </c>
      <c r="C105" s="6" t="s">
        <v>115</v>
      </c>
      <c r="D105" s="6"/>
      <c r="E105" s="3"/>
      <c r="F105" s="5" t="s">
        <v>0</v>
      </c>
      <c r="G105" s="4" t="s">
        <v>0</v>
      </c>
      <c r="H105" s="3"/>
      <c r="I105" s="3" t="s">
        <v>0</v>
      </c>
      <c r="J105" s="3"/>
      <c r="K105" s="23">
        <v>1</v>
      </c>
    </row>
    <row r="106" spans="1:11" ht="12.75">
      <c r="A106" s="6" t="s">
        <v>105</v>
      </c>
      <c r="B106" s="7">
        <v>22</v>
      </c>
      <c r="C106" s="6" t="s">
        <v>114</v>
      </c>
      <c r="D106" s="6"/>
      <c r="E106" s="3"/>
      <c r="F106" s="5"/>
      <c r="G106" s="4"/>
      <c r="H106" s="3"/>
      <c r="I106" s="3" t="s">
        <v>0</v>
      </c>
      <c r="J106" s="3"/>
      <c r="K106" s="23">
        <v>1</v>
      </c>
    </row>
    <row r="107" spans="1:11" ht="12.75">
      <c r="A107" s="6" t="s">
        <v>105</v>
      </c>
      <c r="B107" s="7">
        <v>23</v>
      </c>
      <c r="C107" s="6" t="s">
        <v>113</v>
      </c>
      <c r="D107" s="6"/>
      <c r="E107" s="3"/>
      <c r="F107" s="5"/>
      <c r="G107" s="4"/>
      <c r="H107" s="3"/>
      <c r="I107" s="3" t="s">
        <v>0</v>
      </c>
      <c r="J107" s="3"/>
      <c r="K107" s="23">
        <v>1</v>
      </c>
    </row>
    <row r="108" spans="1:11" ht="12.75">
      <c r="A108" s="6" t="s">
        <v>105</v>
      </c>
      <c r="B108" s="7">
        <v>24</v>
      </c>
      <c r="C108" s="6" t="s">
        <v>112</v>
      </c>
      <c r="D108" s="6"/>
      <c r="E108" s="3"/>
      <c r="F108" s="5"/>
      <c r="G108" s="4"/>
      <c r="H108" s="3"/>
      <c r="I108" s="3" t="s">
        <v>0</v>
      </c>
      <c r="J108" s="3"/>
      <c r="K108" s="23">
        <v>1</v>
      </c>
    </row>
    <row r="109" spans="1:11" ht="12.75">
      <c r="A109" s="6" t="s">
        <v>105</v>
      </c>
      <c r="B109" s="7">
        <v>27</v>
      </c>
      <c r="C109" s="6" t="s">
        <v>111</v>
      </c>
      <c r="D109" s="6"/>
      <c r="E109" s="3"/>
      <c r="F109" s="5" t="s">
        <v>0</v>
      </c>
      <c r="G109" s="4" t="s">
        <v>0</v>
      </c>
      <c r="H109" s="3"/>
      <c r="I109" s="3"/>
      <c r="J109" s="3"/>
      <c r="K109" s="23">
        <v>1</v>
      </c>
    </row>
    <row r="110" spans="1:11" ht="12.75">
      <c r="A110" s="6" t="s">
        <v>105</v>
      </c>
      <c r="B110" s="7">
        <v>28</v>
      </c>
      <c r="C110" s="6" t="s">
        <v>110</v>
      </c>
      <c r="D110" s="6"/>
      <c r="E110" s="3"/>
      <c r="F110" s="5" t="s">
        <v>0</v>
      </c>
      <c r="G110" s="4" t="s">
        <v>0</v>
      </c>
      <c r="H110" s="3"/>
      <c r="I110" s="3"/>
      <c r="J110" s="3"/>
      <c r="K110" s="23">
        <v>1</v>
      </c>
    </row>
    <row r="111" spans="1:11" ht="12.75">
      <c r="A111" s="6" t="s">
        <v>105</v>
      </c>
      <c r="B111" s="7">
        <v>30</v>
      </c>
      <c r="C111" s="6" t="s">
        <v>109</v>
      </c>
      <c r="D111" s="6"/>
      <c r="E111" s="3"/>
      <c r="F111" s="5"/>
      <c r="G111" s="4"/>
      <c r="H111" s="3"/>
      <c r="I111" s="3" t="s">
        <v>0</v>
      </c>
      <c r="J111" s="3"/>
      <c r="K111" s="23">
        <v>1</v>
      </c>
    </row>
    <row r="112" spans="1:11" ht="12.75">
      <c r="A112" s="6" t="s">
        <v>105</v>
      </c>
      <c r="B112" s="7">
        <v>32</v>
      </c>
      <c r="C112" s="6" t="s">
        <v>108</v>
      </c>
      <c r="D112" s="6"/>
      <c r="E112" s="3"/>
      <c r="F112" s="5"/>
      <c r="G112" s="4" t="s">
        <v>0</v>
      </c>
      <c r="H112" s="3"/>
      <c r="I112" s="3" t="s">
        <v>0</v>
      </c>
      <c r="J112" s="3"/>
      <c r="K112" s="23">
        <v>1</v>
      </c>
    </row>
    <row r="113" spans="1:11" ht="12.75">
      <c r="A113" s="6" t="s">
        <v>105</v>
      </c>
      <c r="B113" s="7">
        <v>37</v>
      </c>
      <c r="C113" s="6" t="s">
        <v>107</v>
      </c>
      <c r="D113" s="6"/>
      <c r="E113" s="3"/>
      <c r="F113" s="5" t="s">
        <v>0</v>
      </c>
      <c r="G113" s="4" t="s">
        <v>0</v>
      </c>
      <c r="H113" s="3"/>
      <c r="I113" s="3" t="s">
        <v>0</v>
      </c>
      <c r="J113" s="3"/>
      <c r="K113" s="23">
        <v>1</v>
      </c>
    </row>
    <row r="114" spans="1:11" ht="12.75">
      <c r="A114" s="6" t="s">
        <v>105</v>
      </c>
      <c r="B114" s="7">
        <v>39</v>
      </c>
      <c r="C114" s="6" t="s">
        <v>106</v>
      </c>
      <c r="D114" s="6"/>
      <c r="E114" s="3"/>
      <c r="F114" s="5"/>
      <c r="G114" s="4"/>
      <c r="H114" s="3"/>
      <c r="I114" s="3" t="s">
        <v>0</v>
      </c>
      <c r="J114" s="3"/>
      <c r="K114" s="23">
        <v>1</v>
      </c>
    </row>
    <row r="115" spans="1:11" ht="12.75">
      <c r="A115" s="6" t="s">
        <v>105</v>
      </c>
      <c r="B115" s="7">
        <v>40</v>
      </c>
      <c r="C115" s="6" t="s">
        <v>104</v>
      </c>
      <c r="D115" s="6"/>
      <c r="E115" s="3"/>
      <c r="F115" s="5"/>
      <c r="G115" s="4" t="s">
        <v>0</v>
      </c>
      <c r="H115" s="3"/>
      <c r="I115" s="3" t="s">
        <v>0</v>
      </c>
      <c r="J115" s="3"/>
      <c r="K115" s="23">
        <v>1</v>
      </c>
    </row>
    <row r="116" spans="1:11" s="2" customFormat="1" ht="12.75">
      <c r="A116" s="6" t="s">
        <v>102</v>
      </c>
      <c r="B116" s="7">
        <v>3</v>
      </c>
      <c r="C116" s="6" t="s">
        <v>103</v>
      </c>
      <c r="D116" s="6"/>
      <c r="E116" s="3" t="s">
        <v>0</v>
      </c>
      <c r="F116" s="5"/>
      <c r="G116" s="4"/>
      <c r="H116" s="3"/>
      <c r="I116" s="3"/>
      <c r="J116" s="3"/>
      <c r="K116" s="23">
        <v>1</v>
      </c>
    </row>
    <row r="117" spans="1:11" s="2" customFormat="1" ht="12.75">
      <c r="A117" s="6" t="s">
        <v>102</v>
      </c>
      <c r="B117" s="7">
        <v>4</v>
      </c>
      <c r="C117" s="6" t="s">
        <v>101</v>
      </c>
      <c r="D117" s="6"/>
      <c r="E117" s="3"/>
      <c r="F117" s="5" t="s">
        <v>0</v>
      </c>
      <c r="G117" s="4" t="s">
        <v>0</v>
      </c>
      <c r="H117" s="3"/>
      <c r="I117" s="3"/>
      <c r="J117" s="3"/>
      <c r="K117" s="23">
        <v>1</v>
      </c>
    </row>
    <row r="118" spans="1:11" s="2" customFormat="1" ht="12.75">
      <c r="A118" s="6" t="s">
        <v>98</v>
      </c>
      <c r="B118" s="7">
        <v>1</v>
      </c>
      <c r="C118" s="6" t="s">
        <v>100</v>
      </c>
      <c r="D118" s="6"/>
      <c r="E118" s="3"/>
      <c r="F118" s="5"/>
      <c r="G118" s="4" t="s">
        <v>0</v>
      </c>
      <c r="H118" s="3"/>
      <c r="I118" s="3" t="s">
        <v>0</v>
      </c>
      <c r="J118" s="3"/>
      <c r="K118" s="23">
        <v>1</v>
      </c>
    </row>
    <row r="119" spans="1:11" s="2" customFormat="1" ht="12.75">
      <c r="A119" s="6" t="s">
        <v>98</v>
      </c>
      <c r="B119" s="7">
        <v>2</v>
      </c>
      <c r="C119" s="6" t="s">
        <v>99</v>
      </c>
      <c r="D119" s="6"/>
      <c r="E119" s="3"/>
      <c r="F119" s="5"/>
      <c r="G119" s="4" t="s">
        <v>0</v>
      </c>
      <c r="H119" s="3"/>
      <c r="I119" s="3" t="s">
        <v>0</v>
      </c>
      <c r="J119" s="3"/>
      <c r="K119" s="23">
        <v>1</v>
      </c>
    </row>
    <row r="120" spans="1:11" s="2" customFormat="1" ht="12.75">
      <c r="A120" s="6" t="s">
        <v>98</v>
      </c>
      <c r="B120" s="7">
        <v>3</v>
      </c>
      <c r="C120" s="6" t="s">
        <v>97</v>
      </c>
      <c r="D120" s="6"/>
      <c r="E120" s="3"/>
      <c r="F120" s="5"/>
      <c r="G120" s="4" t="s">
        <v>0</v>
      </c>
      <c r="H120" s="3"/>
      <c r="I120" s="3" t="s">
        <v>0</v>
      </c>
      <c r="J120" s="3"/>
      <c r="K120" s="23">
        <v>1</v>
      </c>
    </row>
    <row r="121" spans="1:11" s="2" customFormat="1" ht="12.75">
      <c r="A121" s="6" t="s">
        <v>80</v>
      </c>
      <c r="B121" s="7">
        <v>1</v>
      </c>
      <c r="C121" s="6" t="s">
        <v>96</v>
      </c>
      <c r="D121" s="6"/>
      <c r="E121" s="3"/>
      <c r="F121" s="5" t="s">
        <v>0</v>
      </c>
      <c r="G121" s="4"/>
      <c r="H121" s="3"/>
      <c r="I121" s="3" t="s">
        <v>0</v>
      </c>
      <c r="J121" s="3"/>
      <c r="K121" s="23">
        <v>1</v>
      </c>
    </row>
    <row r="122" spans="1:11" s="2" customFormat="1" ht="12.75">
      <c r="A122" s="6" t="s">
        <v>80</v>
      </c>
      <c r="B122" s="7">
        <v>2</v>
      </c>
      <c r="C122" s="6" t="s">
        <v>95</v>
      </c>
      <c r="D122" s="6"/>
      <c r="E122" s="3"/>
      <c r="F122" s="5"/>
      <c r="G122" s="4" t="s">
        <v>0</v>
      </c>
      <c r="H122" s="3"/>
      <c r="I122" s="3" t="s">
        <v>0</v>
      </c>
      <c r="J122" s="3"/>
      <c r="K122" s="23">
        <v>1</v>
      </c>
    </row>
    <row r="123" spans="1:11" s="2" customFormat="1" ht="12.75">
      <c r="A123" s="6" t="s">
        <v>80</v>
      </c>
      <c r="B123" s="7">
        <v>3</v>
      </c>
      <c r="C123" s="6" t="s">
        <v>94</v>
      </c>
      <c r="D123" s="6"/>
      <c r="E123" s="3"/>
      <c r="F123" s="5"/>
      <c r="G123" s="4"/>
      <c r="H123" s="3"/>
      <c r="I123" s="3" t="s">
        <v>0</v>
      </c>
      <c r="J123" s="3"/>
      <c r="K123" s="23">
        <v>1</v>
      </c>
    </row>
    <row r="124" spans="1:11" s="2" customFormat="1" ht="12.75">
      <c r="A124" s="6" t="s">
        <v>80</v>
      </c>
      <c r="B124" s="7">
        <v>4</v>
      </c>
      <c r="C124" s="6" t="s">
        <v>93</v>
      </c>
      <c r="D124" s="6"/>
      <c r="E124" s="3"/>
      <c r="F124" s="5"/>
      <c r="G124" s="4"/>
      <c r="H124" s="3"/>
      <c r="I124" s="3" t="s">
        <v>0</v>
      </c>
      <c r="J124" s="3"/>
      <c r="K124" s="23">
        <v>1</v>
      </c>
    </row>
    <row r="125" spans="1:11" s="2" customFormat="1" ht="12.75">
      <c r="A125" s="6" t="s">
        <v>80</v>
      </c>
      <c r="B125" s="7">
        <v>5</v>
      </c>
      <c r="C125" s="6" t="s">
        <v>92</v>
      </c>
      <c r="D125" s="6"/>
      <c r="E125" s="3"/>
      <c r="F125" s="5"/>
      <c r="G125" s="4"/>
      <c r="H125" s="3"/>
      <c r="I125" s="3" t="s">
        <v>0</v>
      </c>
      <c r="J125" s="3"/>
      <c r="K125" s="23">
        <v>1</v>
      </c>
    </row>
    <row r="126" spans="1:11" s="2" customFormat="1" ht="12.75">
      <c r="A126" s="6" t="s">
        <v>80</v>
      </c>
      <c r="B126" s="7">
        <v>6</v>
      </c>
      <c r="C126" s="6" t="s">
        <v>91</v>
      </c>
      <c r="D126" s="6"/>
      <c r="E126" s="3"/>
      <c r="F126" s="5"/>
      <c r="G126" s="4" t="s">
        <v>0</v>
      </c>
      <c r="H126" s="3"/>
      <c r="I126" s="3" t="s">
        <v>0</v>
      </c>
      <c r="J126" s="3"/>
      <c r="K126" s="23">
        <v>1</v>
      </c>
    </row>
    <row r="127" spans="1:11" s="2" customFormat="1" ht="12.75">
      <c r="A127" s="6" t="s">
        <v>80</v>
      </c>
      <c r="B127" s="7">
        <v>7</v>
      </c>
      <c r="C127" s="6" t="s">
        <v>90</v>
      </c>
      <c r="D127" s="6"/>
      <c r="E127" s="3"/>
      <c r="F127" s="5"/>
      <c r="G127" s="4"/>
      <c r="H127" s="3"/>
      <c r="I127" s="3" t="s">
        <v>0</v>
      </c>
      <c r="J127" s="3"/>
      <c r="K127" s="23">
        <v>1</v>
      </c>
    </row>
    <row r="128" spans="1:11" s="2" customFormat="1" ht="12.75">
      <c r="A128" s="6" t="s">
        <v>80</v>
      </c>
      <c r="B128" s="7">
        <v>7</v>
      </c>
      <c r="C128" s="6" t="s">
        <v>89</v>
      </c>
      <c r="D128" s="6"/>
      <c r="E128" s="3"/>
      <c r="F128" s="5"/>
      <c r="G128" s="4"/>
      <c r="H128" s="3"/>
      <c r="I128" s="3" t="s">
        <v>0</v>
      </c>
      <c r="J128" s="3"/>
      <c r="K128" s="23">
        <v>1</v>
      </c>
    </row>
    <row r="129" spans="1:11" s="2" customFormat="1" ht="12.75">
      <c r="A129" s="6" t="s">
        <v>80</v>
      </c>
      <c r="B129" s="7">
        <v>8</v>
      </c>
      <c r="C129" s="6" t="s">
        <v>88</v>
      </c>
      <c r="D129" s="6"/>
      <c r="E129" s="3"/>
      <c r="F129" s="5"/>
      <c r="G129" s="4" t="s">
        <v>0</v>
      </c>
      <c r="H129" s="3"/>
      <c r="I129" s="3" t="s">
        <v>0</v>
      </c>
      <c r="J129" s="3"/>
      <c r="K129" s="23">
        <v>1</v>
      </c>
    </row>
    <row r="130" spans="1:11" s="2" customFormat="1" ht="12.75">
      <c r="A130" s="6" t="s">
        <v>80</v>
      </c>
      <c r="B130" s="7">
        <v>9</v>
      </c>
      <c r="C130" s="6" t="s">
        <v>87</v>
      </c>
      <c r="D130" s="6"/>
      <c r="E130" s="3"/>
      <c r="F130" s="5"/>
      <c r="G130" s="4"/>
      <c r="H130" s="3"/>
      <c r="I130" s="3" t="s">
        <v>0</v>
      </c>
      <c r="J130" s="3"/>
      <c r="K130" s="23">
        <v>1</v>
      </c>
    </row>
    <row r="131" spans="1:11" s="2" customFormat="1" ht="12.75">
      <c r="A131" s="6" t="s">
        <v>80</v>
      </c>
      <c r="B131" s="7">
        <v>10</v>
      </c>
      <c r="C131" s="6" t="s">
        <v>86</v>
      </c>
      <c r="D131" s="6"/>
      <c r="E131" s="3"/>
      <c r="F131" s="5"/>
      <c r="G131" s="4" t="s">
        <v>0</v>
      </c>
      <c r="H131" s="3"/>
      <c r="I131" s="3" t="s">
        <v>0</v>
      </c>
      <c r="J131" s="3"/>
      <c r="K131" s="23">
        <v>1</v>
      </c>
    </row>
    <row r="132" spans="1:11" s="2" customFormat="1" ht="12.75">
      <c r="A132" s="6" t="s">
        <v>80</v>
      </c>
      <c r="B132" s="7">
        <v>10</v>
      </c>
      <c r="C132" s="6" t="s">
        <v>85</v>
      </c>
      <c r="D132" s="6"/>
      <c r="E132" s="3"/>
      <c r="F132" s="5"/>
      <c r="G132" s="4"/>
      <c r="H132" s="3"/>
      <c r="I132" s="3" t="s">
        <v>0</v>
      </c>
      <c r="J132" s="3"/>
      <c r="K132" s="23">
        <v>1</v>
      </c>
    </row>
    <row r="133" spans="1:11" s="2" customFormat="1" ht="12.75">
      <c r="A133" s="6" t="s">
        <v>80</v>
      </c>
      <c r="B133" s="7">
        <v>10</v>
      </c>
      <c r="C133" s="6" t="s">
        <v>84</v>
      </c>
      <c r="D133" s="6"/>
      <c r="E133" s="3"/>
      <c r="F133" s="5" t="s">
        <v>0</v>
      </c>
      <c r="G133" s="4" t="s">
        <v>0</v>
      </c>
      <c r="H133" s="3"/>
      <c r="I133" s="3" t="s">
        <v>0</v>
      </c>
      <c r="J133" s="3"/>
      <c r="K133" s="23">
        <v>1</v>
      </c>
    </row>
    <row r="134" spans="1:11" s="2" customFormat="1" ht="12.75">
      <c r="A134" s="6" t="s">
        <v>80</v>
      </c>
      <c r="B134" s="7">
        <v>11</v>
      </c>
      <c r="C134" s="6" t="s">
        <v>83</v>
      </c>
      <c r="D134" s="6"/>
      <c r="E134" s="3"/>
      <c r="F134" s="5" t="s">
        <v>0</v>
      </c>
      <c r="G134" s="4"/>
      <c r="H134" s="3"/>
      <c r="I134" s="3" t="s">
        <v>0</v>
      </c>
      <c r="J134" s="3"/>
      <c r="K134" s="23">
        <v>1</v>
      </c>
    </row>
    <row r="135" spans="1:11" s="2" customFormat="1" ht="12.75">
      <c r="A135" s="6" t="s">
        <v>80</v>
      </c>
      <c r="B135" s="7">
        <v>12</v>
      </c>
      <c r="C135" s="6" t="s">
        <v>82</v>
      </c>
      <c r="D135" s="6"/>
      <c r="E135" s="3"/>
      <c r="F135" s="5"/>
      <c r="G135" s="4"/>
      <c r="H135" s="3"/>
      <c r="I135" s="3" t="s">
        <v>0</v>
      </c>
      <c r="J135" s="3"/>
      <c r="K135" s="23">
        <v>1</v>
      </c>
    </row>
    <row r="136" spans="1:11" s="2" customFormat="1" ht="12.75">
      <c r="A136" s="6" t="s">
        <v>80</v>
      </c>
      <c r="B136" s="7">
        <v>12</v>
      </c>
      <c r="C136" s="6" t="s">
        <v>81</v>
      </c>
      <c r="D136" s="6"/>
      <c r="E136" s="3"/>
      <c r="F136" s="5"/>
      <c r="G136" s="4"/>
      <c r="H136" s="3"/>
      <c r="I136" s="3" t="s">
        <v>0</v>
      </c>
      <c r="J136" s="3"/>
      <c r="K136" s="23">
        <v>1</v>
      </c>
    </row>
    <row r="137" spans="1:11" s="2" customFormat="1" ht="12.75">
      <c r="A137" s="6" t="s">
        <v>80</v>
      </c>
      <c r="B137" s="7">
        <v>12</v>
      </c>
      <c r="C137" s="6" t="s">
        <v>79</v>
      </c>
      <c r="D137" s="6"/>
      <c r="E137" s="3"/>
      <c r="F137" s="5"/>
      <c r="G137" s="4"/>
      <c r="H137" s="3"/>
      <c r="I137" s="3" t="s">
        <v>0</v>
      </c>
      <c r="J137" s="3"/>
      <c r="K137" s="23">
        <v>1</v>
      </c>
    </row>
    <row r="138" spans="1:11" s="2" customFormat="1" ht="12.75">
      <c r="A138" s="6" t="s">
        <v>72</v>
      </c>
      <c r="B138" s="7">
        <v>1</v>
      </c>
      <c r="C138" s="6" t="s">
        <v>78</v>
      </c>
      <c r="D138" s="6"/>
      <c r="E138" s="3"/>
      <c r="F138" s="5" t="s">
        <v>0</v>
      </c>
      <c r="G138" s="4" t="s">
        <v>0</v>
      </c>
      <c r="H138" s="3"/>
      <c r="I138" s="3" t="s">
        <v>0</v>
      </c>
      <c r="J138" s="3"/>
      <c r="K138" s="23">
        <v>1</v>
      </c>
    </row>
    <row r="139" spans="1:11" s="2" customFormat="1" ht="12.75">
      <c r="A139" s="6" t="s">
        <v>72</v>
      </c>
      <c r="B139" s="7">
        <v>2</v>
      </c>
      <c r="C139" s="6" t="s">
        <v>77</v>
      </c>
      <c r="D139" s="6"/>
      <c r="E139" s="3"/>
      <c r="F139" s="5"/>
      <c r="G139" s="4" t="s">
        <v>0</v>
      </c>
      <c r="H139" s="3"/>
      <c r="I139" s="3" t="s">
        <v>0</v>
      </c>
      <c r="J139" s="3"/>
      <c r="K139" s="23">
        <v>1</v>
      </c>
    </row>
    <row r="140" spans="1:11" s="2" customFormat="1" ht="12.75">
      <c r="A140" s="6" t="s">
        <v>72</v>
      </c>
      <c r="B140" s="7">
        <v>4</v>
      </c>
      <c r="C140" s="6" t="s">
        <v>76</v>
      </c>
      <c r="D140" s="6"/>
      <c r="E140" s="3"/>
      <c r="F140" s="5"/>
      <c r="G140" s="4"/>
      <c r="H140" s="3"/>
      <c r="I140" s="3" t="s">
        <v>0</v>
      </c>
      <c r="J140" s="3"/>
      <c r="K140" s="23">
        <v>2</v>
      </c>
    </row>
    <row r="141" spans="1:11" s="2" customFormat="1" ht="12.75">
      <c r="A141" s="6" t="s">
        <v>72</v>
      </c>
      <c r="B141" s="7">
        <v>6</v>
      </c>
      <c r="C141" s="6" t="s">
        <v>75</v>
      </c>
      <c r="D141" s="6"/>
      <c r="E141" s="3"/>
      <c r="F141" s="5"/>
      <c r="G141" s="4"/>
      <c r="H141" s="3"/>
      <c r="I141" s="3" t="s">
        <v>0</v>
      </c>
      <c r="J141" s="3"/>
      <c r="K141" s="23">
        <v>2</v>
      </c>
    </row>
    <row r="142" spans="1:11" s="2" customFormat="1" ht="12.75">
      <c r="A142" s="6" t="s">
        <v>72</v>
      </c>
      <c r="B142" s="7">
        <v>7</v>
      </c>
      <c r="C142" s="6" t="s">
        <v>74</v>
      </c>
      <c r="D142" s="6"/>
      <c r="E142" s="3"/>
      <c r="F142" s="5" t="s">
        <v>0</v>
      </c>
      <c r="G142" s="4" t="s">
        <v>0</v>
      </c>
      <c r="H142" s="3"/>
      <c r="I142" s="3" t="s">
        <v>0</v>
      </c>
      <c r="J142" s="3"/>
      <c r="K142" s="23">
        <v>2</v>
      </c>
    </row>
    <row r="143" spans="1:11" s="2" customFormat="1" ht="12.75">
      <c r="A143" s="6" t="s">
        <v>72</v>
      </c>
      <c r="B143" s="7">
        <v>9</v>
      </c>
      <c r="C143" s="8" t="s">
        <v>73</v>
      </c>
      <c r="D143" s="8"/>
      <c r="E143" s="3"/>
      <c r="F143" s="5"/>
      <c r="G143" s="4"/>
      <c r="H143" s="3"/>
      <c r="I143" s="3" t="s">
        <v>0</v>
      </c>
      <c r="J143" s="3"/>
      <c r="K143" s="23">
        <v>2</v>
      </c>
    </row>
    <row r="144" spans="1:11" s="2" customFormat="1" ht="12.75">
      <c r="A144" s="6" t="s">
        <v>72</v>
      </c>
      <c r="B144" s="7">
        <v>10</v>
      </c>
      <c r="C144" s="6" t="s">
        <v>71</v>
      </c>
      <c r="D144" s="6"/>
      <c r="E144" s="3"/>
      <c r="F144" s="5"/>
      <c r="G144" s="4" t="s">
        <v>0</v>
      </c>
      <c r="H144" s="3"/>
      <c r="I144" s="3" t="s">
        <v>0</v>
      </c>
      <c r="J144" s="3"/>
      <c r="K144" s="23">
        <v>2</v>
      </c>
    </row>
    <row r="145" spans="1:11" s="2" customFormat="1" ht="12.75">
      <c r="A145" s="6" t="s">
        <v>70</v>
      </c>
      <c r="B145" s="7">
        <v>6</v>
      </c>
      <c r="C145" s="6" t="s">
        <v>69</v>
      </c>
      <c r="D145" s="6"/>
      <c r="E145" s="3"/>
      <c r="F145" s="5"/>
      <c r="G145" s="4"/>
      <c r="H145" s="3"/>
      <c r="I145" s="3" t="s">
        <v>0</v>
      </c>
      <c r="J145" s="3"/>
      <c r="K145" s="23">
        <v>1</v>
      </c>
    </row>
    <row r="146" spans="1:11" s="2" customFormat="1" ht="12.75">
      <c r="A146" s="6" t="s">
        <v>61</v>
      </c>
      <c r="B146" s="7">
        <v>1</v>
      </c>
      <c r="C146" s="6" t="s">
        <v>68</v>
      </c>
      <c r="D146" s="6"/>
      <c r="E146" s="3"/>
      <c r="F146" s="5"/>
      <c r="G146" s="4" t="s">
        <v>0</v>
      </c>
      <c r="H146" s="3"/>
      <c r="I146" s="3" t="s">
        <v>0</v>
      </c>
      <c r="J146" s="3"/>
      <c r="K146" s="23">
        <v>1</v>
      </c>
    </row>
    <row r="147" spans="1:11" s="2" customFormat="1" ht="12.75">
      <c r="A147" s="6" t="s">
        <v>61</v>
      </c>
      <c r="B147" s="7">
        <v>1</v>
      </c>
      <c r="C147" s="6" t="s">
        <v>67</v>
      </c>
      <c r="D147" s="6"/>
      <c r="E147" s="3"/>
      <c r="F147" s="5"/>
      <c r="G147" s="4"/>
      <c r="H147" s="3"/>
      <c r="I147" s="3" t="s">
        <v>0</v>
      </c>
      <c r="J147" s="3"/>
      <c r="K147" s="23">
        <v>1</v>
      </c>
    </row>
    <row r="148" spans="1:11" s="2" customFormat="1" ht="12.75">
      <c r="A148" s="6" t="s">
        <v>61</v>
      </c>
      <c r="B148" s="7">
        <v>2</v>
      </c>
      <c r="C148" s="6" t="s">
        <v>66</v>
      </c>
      <c r="D148" s="6"/>
      <c r="E148" s="3"/>
      <c r="F148" s="5"/>
      <c r="G148" s="4"/>
      <c r="H148" s="3"/>
      <c r="I148" s="3" t="s">
        <v>0</v>
      </c>
      <c r="J148" s="3"/>
      <c r="K148" s="23">
        <v>1</v>
      </c>
    </row>
    <row r="149" spans="1:11" s="2" customFormat="1" ht="12.75">
      <c r="A149" s="6" t="s">
        <v>61</v>
      </c>
      <c r="B149" s="7">
        <v>2</v>
      </c>
      <c r="C149" s="6" t="s">
        <v>65</v>
      </c>
      <c r="D149" s="6"/>
      <c r="E149" s="3"/>
      <c r="F149" s="5"/>
      <c r="G149" s="4" t="s">
        <v>0</v>
      </c>
      <c r="H149" s="3"/>
      <c r="I149" s="3" t="s">
        <v>0</v>
      </c>
      <c r="J149" s="3"/>
      <c r="K149" s="23">
        <v>1</v>
      </c>
    </row>
    <row r="150" spans="1:11" s="2" customFormat="1" ht="12.75">
      <c r="A150" s="6" t="s">
        <v>61</v>
      </c>
      <c r="B150" s="7">
        <v>3</v>
      </c>
      <c r="C150" s="6" t="s">
        <v>64</v>
      </c>
      <c r="D150" s="6"/>
      <c r="E150" s="3"/>
      <c r="F150" s="5"/>
      <c r="G150" s="4" t="s">
        <v>0</v>
      </c>
      <c r="H150" s="3"/>
      <c r="I150" s="3" t="s">
        <v>0</v>
      </c>
      <c r="J150" s="3"/>
      <c r="K150" s="23">
        <v>1</v>
      </c>
    </row>
    <row r="151" spans="1:11" s="2" customFormat="1" ht="12.75">
      <c r="A151" s="6" t="s">
        <v>61</v>
      </c>
      <c r="B151" s="7">
        <v>3</v>
      </c>
      <c r="C151" s="6" t="s">
        <v>63</v>
      </c>
      <c r="D151" s="6"/>
      <c r="E151" s="3"/>
      <c r="F151" s="5"/>
      <c r="G151" s="4" t="s">
        <v>0</v>
      </c>
      <c r="H151" s="3"/>
      <c r="I151" s="3" t="s">
        <v>0</v>
      </c>
      <c r="J151" s="3"/>
      <c r="K151" s="23">
        <v>1</v>
      </c>
    </row>
    <row r="152" spans="1:11" s="2" customFormat="1" ht="12.75">
      <c r="A152" s="6" t="s">
        <v>61</v>
      </c>
      <c r="B152" s="7">
        <v>4</v>
      </c>
      <c r="C152" s="6" t="s">
        <v>62</v>
      </c>
      <c r="D152" s="6"/>
      <c r="E152" s="3"/>
      <c r="F152" s="5" t="s">
        <v>0</v>
      </c>
      <c r="G152" s="4" t="s">
        <v>0</v>
      </c>
      <c r="H152" s="3"/>
      <c r="I152" s="3" t="s">
        <v>0</v>
      </c>
      <c r="J152" s="3"/>
      <c r="K152" s="23">
        <v>2</v>
      </c>
    </row>
    <row r="153" spans="1:11" s="2" customFormat="1" ht="12.75">
      <c r="A153" s="6" t="s">
        <v>61</v>
      </c>
      <c r="B153" s="7">
        <v>4</v>
      </c>
      <c r="C153" s="6" t="s">
        <v>60</v>
      </c>
      <c r="D153" s="6"/>
      <c r="E153" s="3"/>
      <c r="F153" s="5"/>
      <c r="G153" s="4" t="s">
        <v>0</v>
      </c>
      <c r="H153" s="3"/>
      <c r="I153" s="3" t="s">
        <v>0</v>
      </c>
      <c r="J153" s="3"/>
      <c r="K153" s="23">
        <v>1</v>
      </c>
    </row>
    <row r="154" spans="1:11" s="2" customFormat="1" ht="12.75">
      <c r="A154" s="6" t="s">
        <v>57</v>
      </c>
      <c r="B154" s="7">
        <v>1</v>
      </c>
      <c r="C154" s="6" t="s">
        <v>59</v>
      </c>
      <c r="D154" s="6"/>
      <c r="E154" s="3"/>
      <c r="F154" s="5"/>
      <c r="G154" s="4" t="s">
        <v>0</v>
      </c>
      <c r="H154" s="3"/>
      <c r="I154" s="3" t="s">
        <v>0</v>
      </c>
      <c r="J154" s="3"/>
      <c r="K154" s="23">
        <v>1</v>
      </c>
    </row>
    <row r="155" spans="1:11" s="2" customFormat="1" ht="12.75">
      <c r="A155" s="6" t="s">
        <v>57</v>
      </c>
      <c r="B155" s="7">
        <v>2</v>
      </c>
      <c r="C155" s="6" t="s">
        <v>58</v>
      </c>
      <c r="D155" s="6"/>
      <c r="E155" s="3"/>
      <c r="F155" s="5"/>
      <c r="G155" s="4"/>
      <c r="H155" s="3"/>
      <c r="I155" s="3" t="s">
        <v>0</v>
      </c>
      <c r="J155" s="3"/>
      <c r="K155" s="23">
        <v>1</v>
      </c>
    </row>
    <row r="156" spans="1:11" s="2" customFormat="1" ht="12.75">
      <c r="A156" s="6" t="s">
        <v>57</v>
      </c>
      <c r="B156" s="7">
        <v>3</v>
      </c>
      <c r="C156" s="6" t="s">
        <v>56</v>
      </c>
      <c r="D156" s="6"/>
      <c r="E156" s="3"/>
      <c r="F156" s="5"/>
      <c r="G156" s="4" t="s">
        <v>0</v>
      </c>
      <c r="H156" s="3"/>
      <c r="I156" s="3" t="s">
        <v>0</v>
      </c>
      <c r="J156" s="3"/>
      <c r="K156" s="23">
        <v>1</v>
      </c>
    </row>
    <row r="157" spans="1:11" s="2" customFormat="1" ht="12.75">
      <c r="A157" s="6" t="s">
        <v>45</v>
      </c>
      <c r="B157" s="7">
        <v>1</v>
      </c>
      <c r="C157" s="6" t="s">
        <v>55</v>
      </c>
      <c r="D157" s="6"/>
      <c r="E157" s="3" t="s">
        <v>0</v>
      </c>
      <c r="F157" s="5" t="s">
        <v>0</v>
      </c>
      <c r="G157" s="4" t="s">
        <v>0</v>
      </c>
      <c r="H157" s="3"/>
      <c r="I157" s="3" t="s">
        <v>0</v>
      </c>
      <c r="J157" s="3"/>
      <c r="K157" s="23">
        <v>2</v>
      </c>
    </row>
    <row r="158" spans="1:11" s="2" customFormat="1" ht="12.75">
      <c r="A158" s="6" t="s">
        <v>45</v>
      </c>
      <c r="B158" s="7">
        <v>2</v>
      </c>
      <c r="C158" s="6" t="s">
        <v>54</v>
      </c>
      <c r="D158" s="6"/>
      <c r="E158" s="3"/>
      <c r="F158" s="5" t="s">
        <v>0</v>
      </c>
      <c r="G158" s="4" t="s">
        <v>0</v>
      </c>
      <c r="H158" s="3"/>
      <c r="I158" s="3" t="s">
        <v>0</v>
      </c>
      <c r="J158" s="3"/>
      <c r="K158" s="23">
        <v>2</v>
      </c>
    </row>
    <row r="159" spans="1:11" s="2" customFormat="1" ht="12.75">
      <c r="A159" s="6" t="s">
        <v>45</v>
      </c>
      <c r="B159" s="7">
        <v>2</v>
      </c>
      <c r="C159" s="6" t="s">
        <v>53</v>
      </c>
      <c r="D159" s="6"/>
      <c r="E159" s="3"/>
      <c r="F159" s="5" t="s">
        <v>0</v>
      </c>
      <c r="G159" s="4" t="s">
        <v>0</v>
      </c>
      <c r="H159" s="3"/>
      <c r="I159" s="3" t="s">
        <v>0</v>
      </c>
      <c r="J159" s="3"/>
      <c r="K159" s="23">
        <v>2</v>
      </c>
    </row>
    <row r="160" spans="1:11" s="2" customFormat="1" ht="12.75">
      <c r="A160" s="6" t="s">
        <v>45</v>
      </c>
      <c r="B160" s="7">
        <v>2</v>
      </c>
      <c r="C160" s="6" t="s">
        <v>52</v>
      </c>
      <c r="D160" s="6"/>
      <c r="E160" s="3"/>
      <c r="F160" s="5" t="s">
        <v>0</v>
      </c>
      <c r="G160" s="4" t="s">
        <v>0</v>
      </c>
      <c r="H160" s="3"/>
      <c r="I160" s="3" t="s">
        <v>0</v>
      </c>
      <c r="J160" s="3"/>
      <c r="K160" s="23">
        <v>2</v>
      </c>
    </row>
    <row r="161" spans="1:11" s="2" customFormat="1" ht="12.75">
      <c r="A161" s="6" t="s">
        <v>45</v>
      </c>
      <c r="B161" s="7">
        <v>2</v>
      </c>
      <c r="C161" s="6" t="s">
        <v>51</v>
      </c>
      <c r="D161" s="6"/>
      <c r="E161" s="3"/>
      <c r="F161" s="5" t="s">
        <v>0</v>
      </c>
      <c r="G161" s="4" t="s">
        <v>0</v>
      </c>
      <c r="H161" s="3"/>
      <c r="I161" s="3" t="s">
        <v>0</v>
      </c>
      <c r="J161" s="3"/>
      <c r="K161" s="23">
        <v>2</v>
      </c>
    </row>
    <row r="162" spans="1:11" s="2" customFormat="1" ht="12.75">
      <c r="A162" s="6" t="s">
        <v>45</v>
      </c>
      <c r="B162" s="7">
        <v>3</v>
      </c>
      <c r="C162" s="6" t="s">
        <v>50</v>
      </c>
      <c r="D162" s="6"/>
      <c r="E162" s="3" t="s">
        <v>0</v>
      </c>
      <c r="F162" s="5"/>
      <c r="G162" s="4"/>
      <c r="H162" s="3"/>
      <c r="I162" s="3"/>
      <c r="J162" s="3"/>
      <c r="K162" s="23">
        <v>2</v>
      </c>
    </row>
    <row r="163" spans="1:11" s="2" customFormat="1" ht="12.75">
      <c r="A163" s="6" t="s">
        <v>45</v>
      </c>
      <c r="B163" s="7">
        <v>4</v>
      </c>
      <c r="C163" s="6" t="s">
        <v>49</v>
      </c>
      <c r="D163" s="6"/>
      <c r="E163" s="3" t="s">
        <v>0</v>
      </c>
      <c r="F163" s="5"/>
      <c r="G163" s="4"/>
      <c r="H163" s="3"/>
      <c r="I163" s="3"/>
      <c r="J163" s="3"/>
      <c r="K163" s="23">
        <v>2</v>
      </c>
    </row>
    <row r="164" spans="1:11" s="2" customFormat="1" ht="12.75">
      <c r="A164" s="6" t="s">
        <v>45</v>
      </c>
      <c r="B164" s="7">
        <v>4</v>
      </c>
      <c r="C164" s="6" t="s">
        <v>48</v>
      </c>
      <c r="D164" s="6"/>
      <c r="E164" s="3"/>
      <c r="F164" s="5" t="s">
        <v>0</v>
      </c>
      <c r="G164" s="4" t="s">
        <v>0</v>
      </c>
      <c r="H164" s="3"/>
      <c r="I164" s="3" t="s">
        <v>0</v>
      </c>
      <c r="J164" s="3"/>
      <c r="K164" s="23">
        <v>2</v>
      </c>
    </row>
    <row r="165" spans="1:11" s="2" customFormat="1" ht="12.75">
      <c r="A165" s="6" t="s">
        <v>45</v>
      </c>
      <c r="B165" s="7">
        <v>5</v>
      </c>
      <c r="C165" s="6" t="s">
        <v>47</v>
      </c>
      <c r="D165" s="6"/>
      <c r="E165" s="3"/>
      <c r="F165" s="5" t="s">
        <v>0</v>
      </c>
      <c r="G165" s="4" t="s">
        <v>0</v>
      </c>
      <c r="H165" s="3"/>
      <c r="I165" s="3" t="s">
        <v>0</v>
      </c>
      <c r="J165" s="3"/>
      <c r="K165" s="23">
        <v>2</v>
      </c>
    </row>
    <row r="166" spans="1:11" s="2" customFormat="1" ht="12.75">
      <c r="A166" s="6" t="s">
        <v>45</v>
      </c>
      <c r="B166" s="7">
        <v>6</v>
      </c>
      <c r="C166" s="6" t="s">
        <v>46</v>
      </c>
      <c r="D166" s="6"/>
      <c r="E166" s="3"/>
      <c r="F166" s="5" t="s">
        <v>0</v>
      </c>
      <c r="G166" s="4" t="s">
        <v>0</v>
      </c>
      <c r="H166" s="3"/>
      <c r="I166" s="3" t="s">
        <v>0</v>
      </c>
      <c r="J166" s="3"/>
      <c r="K166" s="23">
        <v>2</v>
      </c>
    </row>
    <row r="167" spans="1:11" s="2" customFormat="1" ht="12.75">
      <c r="A167" s="6" t="s">
        <v>45</v>
      </c>
      <c r="B167" s="7">
        <v>7</v>
      </c>
      <c r="C167" s="6" t="s">
        <v>44</v>
      </c>
      <c r="D167" s="6"/>
      <c r="E167" s="3"/>
      <c r="F167" s="5"/>
      <c r="G167" s="4"/>
      <c r="H167" s="3" t="s">
        <v>0</v>
      </c>
      <c r="I167" s="3"/>
      <c r="J167" s="3"/>
      <c r="K167" s="23">
        <v>2</v>
      </c>
    </row>
    <row r="168" spans="1:11" s="2" customFormat="1" ht="12.75">
      <c r="A168" s="6" t="s">
        <v>42</v>
      </c>
      <c r="B168" s="7">
        <v>1</v>
      </c>
      <c r="C168" s="6" t="s">
        <v>43</v>
      </c>
      <c r="D168" s="6"/>
      <c r="E168" s="3" t="s">
        <v>0</v>
      </c>
      <c r="F168" s="5"/>
      <c r="G168" s="4"/>
      <c r="H168" s="3"/>
      <c r="I168" s="3"/>
      <c r="J168" s="3"/>
      <c r="K168" s="23">
        <v>1</v>
      </c>
    </row>
    <row r="169" spans="1:11" s="2" customFormat="1" ht="12.75">
      <c r="A169" s="6" t="s">
        <v>42</v>
      </c>
      <c r="B169" s="7">
        <v>3</v>
      </c>
      <c r="C169" s="6" t="s">
        <v>41</v>
      </c>
      <c r="D169" s="6"/>
      <c r="E169" s="3" t="s">
        <v>0</v>
      </c>
      <c r="F169" s="5"/>
      <c r="G169" s="4"/>
      <c r="H169" s="3"/>
      <c r="I169" s="3"/>
      <c r="J169" s="3"/>
      <c r="K169" s="23">
        <v>1</v>
      </c>
    </row>
    <row r="170" spans="1:11" s="2" customFormat="1" ht="12.75">
      <c r="A170" s="6" t="s">
        <v>39</v>
      </c>
      <c r="B170" s="7">
        <v>2</v>
      </c>
      <c r="C170" s="6" t="s">
        <v>40</v>
      </c>
      <c r="D170" s="6"/>
      <c r="E170" s="3" t="s">
        <v>0</v>
      </c>
      <c r="F170" s="5"/>
      <c r="G170" s="4" t="s">
        <v>0</v>
      </c>
      <c r="H170" s="3"/>
      <c r="I170" s="3"/>
      <c r="J170" s="3"/>
      <c r="K170" s="23">
        <v>1</v>
      </c>
    </row>
    <row r="171" spans="1:11" s="2" customFormat="1" ht="12.75">
      <c r="A171" s="6" t="s">
        <v>39</v>
      </c>
      <c r="B171" s="7">
        <v>4</v>
      </c>
      <c r="C171" s="6" t="s">
        <v>38</v>
      </c>
      <c r="D171" s="6"/>
      <c r="E171" s="3" t="s">
        <v>0</v>
      </c>
      <c r="F171" s="5"/>
      <c r="G171" s="4" t="s">
        <v>0</v>
      </c>
      <c r="H171" s="3"/>
      <c r="I171" s="3"/>
      <c r="J171" s="3"/>
      <c r="K171" s="23">
        <v>1</v>
      </c>
    </row>
    <row r="172" spans="1:11" s="2" customFormat="1" ht="12.75">
      <c r="A172" s="6" t="s">
        <v>35</v>
      </c>
      <c r="B172" s="7">
        <v>4</v>
      </c>
      <c r="C172" s="6" t="s">
        <v>37</v>
      </c>
      <c r="D172" s="6"/>
      <c r="E172" s="3"/>
      <c r="F172" s="5" t="s">
        <v>0</v>
      </c>
      <c r="G172" s="4" t="s">
        <v>0</v>
      </c>
      <c r="H172" s="3"/>
      <c r="I172" s="3"/>
      <c r="J172" s="3"/>
      <c r="K172" s="23">
        <v>1</v>
      </c>
    </row>
    <row r="173" spans="1:11" s="2" customFormat="1" ht="12.75">
      <c r="A173" s="6" t="s">
        <v>35</v>
      </c>
      <c r="B173" s="7">
        <v>7</v>
      </c>
      <c r="C173" s="6" t="s">
        <v>36</v>
      </c>
      <c r="D173" s="6"/>
      <c r="E173" s="3"/>
      <c r="F173" s="5" t="s">
        <v>0</v>
      </c>
      <c r="G173" s="4" t="s">
        <v>0</v>
      </c>
      <c r="H173" s="3"/>
      <c r="I173" s="3"/>
      <c r="J173" s="3"/>
      <c r="K173" s="23">
        <v>1</v>
      </c>
    </row>
    <row r="174" spans="1:11" s="2" customFormat="1" ht="12.75">
      <c r="A174" s="6" t="s">
        <v>35</v>
      </c>
      <c r="B174" s="7">
        <v>8</v>
      </c>
      <c r="C174" s="6" t="s">
        <v>34</v>
      </c>
      <c r="D174" s="6"/>
      <c r="E174" s="3"/>
      <c r="F174" s="5"/>
      <c r="G174" s="4" t="s">
        <v>0</v>
      </c>
      <c r="H174" s="3"/>
      <c r="I174" s="3"/>
      <c r="J174" s="3"/>
      <c r="K174" s="23">
        <v>1</v>
      </c>
    </row>
    <row r="175" spans="1:11" s="2" customFormat="1" ht="12.75">
      <c r="A175" s="6" t="s">
        <v>31</v>
      </c>
      <c r="B175" s="7">
        <v>1</v>
      </c>
      <c r="C175" s="6" t="s">
        <v>33</v>
      </c>
      <c r="D175" s="6"/>
      <c r="E175" s="3"/>
      <c r="F175" s="5"/>
      <c r="G175" s="4"/>
      <c r="H175" s="3"/>
      <c r="I175" s="3" t="s">
        <v>0</v>
      </c>
      <c r="J175" s="3"/>
      <c r="K175" s="23">
        <v>1</v>
      </c>
    </row>
    <row r="176" spans="1:11" s="2" customFormat="1" ht="12.75">
      <c r="A176" s="6" t="s">
        <v>31</v>
      </c>
      <c r="B176" s="7">
        <v>2</v>
      </c>
      <c r="C176" s="6" t="s">
        <v>32</v>
      </c>
      <c r="D176" s="6"/>
      <c r="E176" s="3"/>
      <c r="F176" s="5"/>
      <c r="G176" s="4" t="s">
        <v>0</v>
      </c>
      <c r="H176" s="3"/>
      <c r="I176" s="3" t="s">
        <v>0</v>
      </c>
      <c r="J176" s="3"/>
      <c r="K176" s="23">
        <v>1</v>
      </c>
    </row>
    <row r="177" spans="1:11" s="2" customFormat="1" ht="12.75">
      <c r="A177" s="6" t="s">
        <v>31</v>
      </c>
      <c r="B177" s="7">
        <v>3</v>
      </c>
      <c r="C177" s="6" t="s">
        <v>30</v>
      </c>
      <c r="D177" s="6"/>
      <c r="E177" s="3"/>
      <c r="F177" s="5"/>
      <c r="G177" s="4"/>
      <c r="H177" s="3"/>
      <c r="I177" s="3" t="s">
        <v>0</v>
      </c>
      <c r="J177" s="3"/>
      <c r="K177" s="23">
        <v>1</v>
      </c>
    </row>
    <row r="178" spans="1:11" s="2" customFormat="1" ht="12.75">
      <c r="A178" s="6" t="s">
        <v>9</v>
      </c>
      <c r="B178" s="7">
        <v>1</v>
      </c>
      <c r="C178" s="6" t="s">
        <v>29</v>
      </c>
      <c r="D178" s="6"/>
      <c r="E178" s="3"/>
      <c r="F178" s="5"/>
      <c r="G178" s="4"/>
      <c r="H178" s="3"/>
      <c r="I178" s="3" t="s">
        <v>0</v>
      </c>
      <c r="J178" s="3"/>
      <c r="K178" s="23">
        <v>1</v>
      </c>
    </row>
    <row r="179" spans="1:11" s="2" customFormat="1" ht="12.75">
      <c r="A179" s="6" t="s">
        <v>9</v>
      </c>
      <c r="B179" s="7">
        <v>2</v>
      </c>
      <c r="C179" s="6" t="s">
        <v>28</v>
      </c>
      <c r="D179" s="6"/>
      <c r="E179" s="3"/>
      <c r="F179" s="5"/>
      <c r="G179" s="4"/>
      <c r="H179" s="3"/>
      <c r="I179" s="3" t="s">
        <v>0</v>
      </c>
      <c r="J179" s="3"/>
      <c r="K179" s="23">
        <v>1</v>
      </c>
    </row>
    <row r="180" spans="1:11" s="2" customFormat="1" ht="12.75">
      <c r="A180" s="6" t="s">
        <v>9</v>
      </c>
      <c r="B180" s="7">
        <v>3</v>
      </c>
      <c r="C180" s="6" t="s">
        <v>27</v>
      </c>
      <c r="D180" s="6"/>
      <c r="E180" s="3"/>
      <c r="F180" s="5"/>
      <c r="G180" s="4"/>
      <c r="H180" s="3"/>
      <c r="I180" s="3" t="s">
        <v>0</v>
      </c>
      <c r="J180" s="3"/>
      <c r="K180" s="23">
        <v>1</v>
      </c>
    </row>
    <row r="181" spans="1:11" s="2" customFormat="1" ht="12.75">
      <c r="A181" s="6" t="s">
        <v>9</v>
      </c>
      <c r="B181" s="7">
        <v>4</v>
      </c>
      <c r="C181" s="6" t="s">
        <v>26</v>
      </c>
      <c r="D181" s="6"/>
      <c r="E181" s="3"/>
      <c r="F181" s="5"/>
      <c r="G181" s="4"/>
      <c r="H181" s="3"/>
      <c r="I181" s="3" t="s">
        <v>0</v>
      </c>
      <c r="J181" s="3"/>
      <c r="K181" s="23">
        <v>1</v>
      </c>
    </row>
    <row r="182" spans="1:11" s="2" customFormat="1" ht="12.75">
      <c r="A182" s="6" t="s">
        <v>9</v>
      </c>
      <c r="B182" s="7">
        <v>5</v>
      </c>
      <c r="C182" s="6" t="s">
        <v>25</v>
      </c>
      <c r="D182" s="6"/>
      <c r="E182" s="3"/>
      <c r="F182" s="5"/>
      <c r="G182" s="4"/>
      <c r="H182" s="3"/>
      <c r="I182" s="3" t="s">
        <v>0</v>
      </c>
      <c r="J182" s="3"/>
      <c r="K182" s="23">
        <v>1</v>
      </c>
    </row>
    <row r="183" spans="1:11" s="2" customFormat="1" ht="12.75">
      <c r="A183" s="6" t="s">
        <v>9</v>
      </c>
      <c r="B183" s="7">
        <v>6</v>
      </c>
      <c r="C183" s="6" t="s">
        <v>24</v>
      </c>
      <c r="D183" s="6"/>
      <c r="E183" s="3" t="s">
        <v>0</v>
      </c>
      <c r="F183" s="5" t="s">
        <v>0</v>
      </c>
      <c r="G183" s="4" t="s">
        <v>0</v>
      </c>
      <c r="H183" s="3"/>
      <c r="I183" s="3" t="s">
        <v>0</v>
      </c>
      <c r="J183" s="3"/>
      <c r="K183" s="23">
        <v>1</v>
      </c>
    </row>
    <row r="184" spans="1:11" s="2" customFormat="1" ht="12.75">
      <c r="A184" s="6" t="s">
        <v>9</v>
      </c>
      <c r="B184" s="7">
        <v>7</v>
      </c>
      <c r="C184" s="6" t="s">
        <v>23</v>
      </c>
      <c r="D184" s="6"/>
      <c r="E184" s="3"/>
      <c r="F184" s="5"/>
      <c r="G184" s="4"/>
      <c r="H184" s="3"/>
      <c r="I184" s="3" t="s">
        <v>0</v>
      </c>
      <c r="J184" s="3"/>
      <c r="K184" s="23">
        <v>1</v>
      </c>
    </row>
    <row r="185" spans="1:11" s="2" customFormat="1" ht="12.75">
      <c r="A185" s="6" t="s">
        <v>9</v>
      </c>
      <c r="B185" s="7">
        <v>8</v>
      </c>
      <c r="C185" s="6" t="s">
        <v>22</v>
      </c>
      <c r="D185" s="6"/>
      <c r="E185" s="3"/>
      <c r="F185" s="5"/>
      <c r="G185" s="4"/>
      <c r="H185" s="3"/>
      <c r="I185" s="3" t="s">
        <v>0</v>
      </c>
      <c r="J185" s="3"/>
      <c r="K185" s="23">
        <v>1</v>
      </c>
    </row>
    <row r="186" spans="1:11" s="2" customFormat="1" ht="12.75">
      <c r="A186" s="6" t="s">
        <v>9</v>
      </c>
      <c r="B186" s="7">
        <v>9</v>
      </c>
      <c r="C186" s="6" t="s">
        <v>21</v>
      </c>
      <c r="D186" s="6"/>
      <c r="E186" s="3" t="s">
        <v>0</v>
      </c>
      <c r="F186" s="5"/>
      <c r="G186" s="4"/>
      <c r="H186" s="3"/>
      <c r="I186" s="3" t="s">
        <v>0</v>
      </c>
      <c r="J186" s="3"/>
      <c r="K186" s="23">
        <v>1</v>
      </c>
    </row>
    <row r="187" spans="1:11" s="2" customFormat="1" ht="12.75">
      <c r="A187" s="6" t="s">
        <v>9</v>
      </c>
      <c r="B187" s="7">
        <v>10</v>
      </c>
      <c r="C187" s="6" t="s">
        <v>20</v>
      </c>
      <c r="D187" s="6"/>
      <c r="E187" s="3" t="s">
        <v>0</v>
      </c>
      <c r="F187" s="5"/>
      <c r="G187" s="4"/>
      <c r="H187" s="3"/>
      <c r="I187" s="3" t="s">
        <v>0</v>
      </c>
      <c r="J187" s="3"/>
      <c r="K187" s="23">
        <v>1</v>
      </c>
    </row>
    <row r="188" spans="1:11" s="2" customFormat="1" ht="12.75">
      <c r="A188" s="6" t="s">
        <v>9</v>
      </c>
      <c r="B188" s="7">
        <v>11</v>
      </c>
      <c r="C188" s="6" t="s">
        <v>19</v>
      </c>
      <c r="D188" s="6"/>
      <c r="E188" s="3"/>
      <c r="F188" s="5"/>
      <c r="G188" s="4"/>
      <c r="H188" s="3"/>
      <c r="I188" s="3" t="s">
        <v>0</v>
      </c>
      <c r="J188" s="3"/>
      <c r="K188" s="23">
        <v>1</v>
      </c>
    </row>
    <row r="189" spans="1:11" s="2" customFormat="1" ht="12.75">
      <c r="A189" s="6" t="s">
        <v>9</v>
      </c>
      <c r="B189" s="7">
        <v>12</v>
      </c>
      <c r="C189" s="6" t="s">
        <v>18</v>
      </c>
      <c r="D189" s="6"/>
      <c r="E189" s="3" t="s">
        <v>0</v>
      </c>
      <c r="F189" s="5" t="s">
        <v>0</v>
      </c>
      <c r="G189" s="4"/>
      <c r="H189" s="3"/>
      <c r="I189" s="3" t="s">
        <v>0</v>
      </c>
      <c r="J189" s="3"/>
      <c r="K189" s="23">
        <v>1</v>
      </c>
    </row>
    <row r="190" spans="1:11" s="2" customFormat="1" ht="12.75">
      <c r="A190" s="6" t="s">
        <v>9</v>
      </c>
      <c r="B190" s="7">
        <v>13</v>
      </c>
      <c r="C190" s="6" t="s">
        <v>17</v>
      </c>
      <c r="D190" s="6"/>
      <c r="E190" s="3"/>
      <c r="F190" s="5" t="s">
        <v>0</v>
      </c>
      <c r="G190" s="4" t="s">
        <v>0</v>
      </c>
      <c r="H190" s="3"/>
      <c r="I190" s="3" t="s">
        <v>0</v>
      </c>
      <c r="J190" s="3"/>
      <c r="K190" s="23">
        <v>1</v>
      </c>
    </row>
    <row r="191" spans="1:11" s="2" customFormat="1" ht="12.75">
      <c r="A191" s="6" t="s">
        <v>9</v>
      </c>
      <c r="B191" s="7">
        <v>14</v>
      </c>
      <c r="C191" s="6" t="s">
        <v>16</v>
      </c>
      <c r="D191" s="6"/>
      <c r="E191" s="3"/>
      <c r="F191" s="5"/>
      <c r="G191" s="4"/>
      <c r="H191" s="3"/>
      <c r="I191" s="3" t="s">
        <v>0</v>
      </c>
      <c r="J191" s="3"/>
      <c r="K191" s="23">
        <v>1</v>
      </c>
    </row>
    <row r="192" spans="1:11" s="2" customFormat="1" ht="12.75">
      <c r="A192" s="6" t="s">
        <v>9</v>
      </c>
      <c r="B192" s="7">
        <v>15</v>
      </c>
      <c r="C192" s="6" t="s">
        <v>15</v>
      </c>
      <c r="D192" s="6"/>
      <c r="E192" s="3" t="s">
        <v>0</v>
      </c>
      <c r="F192" s="5"/>
      <c r="G192" s="4"/>
      <c r="H192" s="3"/>
      <c r="I192" s="3" t="s">
        <v>0</v>
      </c>
      <c r="J192" s="3"/>
      <c r="K192" s="23">
        <v>1</v>
      </c>
    </row>
    <row r="193" spans="1:11" s="2" customFormat="1" ht="12.75">
      <c r="A193" s="6" t="s">
        <v>9</v>
      </c>
      <c r="B193" s="7">
        <v>16</v>
      </c>
      <c r="C193" s="6" t="s">
        <v>14</v>
      </c>
      <c r="D193" s="6"/>
      <c r="E193" s="3"/>
      <c r="F193" s="5"/>
      <c r="G193" s="4"/>
      <c r="H193" s="3"/>
      <c r="I193" s="3" t="s">
        <v>0</v>
      </c>
      <c r="J193" s="3"/>
      <c r="K193" s="23">
        <v>1</v>
      </c>
    </row>
    <row r="194" spans="1:11" s="2" customFormat="1" ht="12.75">
      <c r="A194" s="6" t="s">
        <v>9</v>
      </c>
      <c r="B194" s="7">
        <v>17</v>
      </c>
      <c r="C194" s="6" t="s">
        <v>13</v>
      </c>
      <c r="D194" s="6"/>
      <c r="E194" s="3"/>
      <c r="F194" s="5"/>
      <c r="G194" s="4"/>
      <c r="H194" s="3"/>
      <c r="I194" s="3" t="s">
        <v>0</v>
      </c>
      <c r="J194" s="3"/>
      <c r="K194" s="23">
        <v>1</v>
      </c>
    </row>
    <row r="195" spans="1:11" s="2" customFormat="1" ht="12.75">
      <c r="A195" s="6" t="s">
        <v>9</v>
      </c>
      <c r="B195" s="7">
        <v>18</v>
      </c>
      <c r="C195" s="6" t="s">
        <v>12</v>
      </c>
      <c r="D195" s="6"/>
      <c r="E195" s="3" t="s">
        <v>0</v>
      </c>
      <c r="F195" s="5" t="s">
        <v>0</v>
      </c>
      <c r="G195" s="4"/>
      <c r="H195" s="3"/>
      <c r="I195" s="3" t="s">
        <v>0</v>
      </c>
      <c r="J195" s="3"/>
      <c r="K195" s="23">
        <v>1</v>
      </c>
    </row>
    <row r="196" spans="1:11" s="2" customFormat="1" ht="12.75">
      <c r="A196" s="6" t="s">
        <v>9</v>
      </c>
      <c r="B196" s="7">
        <v>19</v>
      </c>
      <c r="C196" s="6" t="s">
        <v>11</v>
      </c>
      <c r="D196" s="6"/>
      <c r="E196" s="3"/>
      <c r="F196" s="5"/>
      <c r="G196" s="4"/>
      <c r="H196" s="3"/>
      <c r="I196" s="3" t="s">
        <v>0</v>
      </c>
      <c r="J196" s="3"/>
      <c r="K196" s="23">
        <v>1</v>
      </c>
    </row>
    <row r="197" spans="1:11" s="2" customFormat="1" ht="12.75">
      <c r="A197" s="6" t="s">
        <v>9</v>
      </c>
      <c r="B197" s="7">
        <v>20</v>
      </c>
      <c r="C197" s="6" t="s">
        <v>10</v>
      </c>
      <c r="D197" s="6"/>
      <c r="E197" s="3"/>
      <c r="F197" s="5" t="s">
        <v>0</v>
      </c>
      <c r="G197" s="4"/>
      <c r="H197" s="3"/>
      <c r="I197" s="3" t="s">
        <v>0</v>
      </c>
      <c r="J197" s="3"/>
      <c r="K197" s="23">
        <v>1</v>
      </c>
    </row>
    <row r="198" spans="1:11" s="2" customFormat="1" ht="12.75">
      <c r="A198" s="6" t="s">
        <v>9</v>
      </c>
      <c r="B198" s="7">
        <v>21</v>
      </c>
      <c r="C198" s="6" t="s">
        <v>8</v>
      </c>
      <c r="D198" s="6"/>
      <c r="E198" s="3"/>
      <c r="F198" s="5"/>
      <c r="G198" s="4"/>
      <c r="H198" s="3"/>
      <c r="I198" s="3" t="s">
        <v>0</v>
      </c>
      <c r="J198" s="3"/>
      <c r="K198" s="23">
        <v>1</v>
      </c>
    </row>
    <row r="199" spans="1:11" s="2" customFormat="1" ht="12.75">
      <c r="A199" s="6" t="s">
        <v>5</v>
      </c>
      <c r="B199" s="7">
        <v>3</v>
      </c>
      <c r="C199" s="6" t="s">
        <v>7</v>
      </c>
      <c r="D199" s="6"/>
      <c r="E199" s="3"/>
      <c r="F199" s="5"/>
      <c r="G199" s="4"/>
      <c r="H199" s="3"/>
      <c r="I199" s="3" t="s">
        <v>0</v>
      </c>
      <c r="J199" s="3"/>
      <c r="K199" s="23">
        <v>1</v>
      </c>
    </row>
    <row r="200" spans="1:11" s="2" customFormat="1" ht="12.75">
      <c r="A200" s="6" t="s">
        <v>5</v>
      </c>
      <c r="B200" s="7">
        <v>4</v>
      </c>
      <c r="C200" s="6" t="s">
        <v>6</v>
      </c>
      <c r="D200" s="6"/>
      <c r="E200" s="3"/>
      <c r="F200" s="5"/>
      <c r="G200" s="4"/>
      <c r="H200" s="3"/>
      <c r="I200" s="3" t="s">
        <v>0</v>
      </c>
      <c r="J200" s="3"/>
      <c r="K200" s="23">
        <v>1</v>
      </c>
    </row>
    <row r="201" spans="1:11" s="2" customFormat="1" ht="12.75">
      <c r="A201" s="6" t="s">
        <v>5</v>
      </c>
      <c r="B201" s="7">
        <v>5</v>
      </c>
      <c r="C201" s="6" t="s">
        <v>4</v>
      </c>
      <c r="D201" s="6"/>
      <c r="E201" s="3" t="s">
        <v>0</v>
      </c>
      <c r="F201" s="5"/>
      <c r="G201" s="4" t="s">
        <v>0</v>
      </c>
      <c r="H201" s="3"/>
      <c r="I201" s="3" t="s">
        <v>0</v>
      </c>
      <c r="J201" s="3"/>
      <c r="K201" s="23">
        <v>1</v>
      </c>
    </row>
    <row r="202" spans="1:11" s="2" customFormat="1" ht="12.75">
      <c r="A202" s="6" t="s">
        <v>2</v>
      </c>
      <c r="B202" s="7">
        <v>2</v>
      </c>
      <c r="C202" s="6" t="s">
        <v>3</v>
      </c>
      <c r="D202" s="6"/>
      <c r="E202" s="3" t="s">
        <v>0</v>
      </c>
      <c r="F202" s="5"/>
      <c r="G202" s="4"/>
      <c r="H202" s="3"/>
      <c r="I202" s="3"/>
      <c r="J202" s="3"/>
      <c r="K202" s="23">
        <v>2</v>
      </c>
    </row>
    <row r="203" spans="1:11" s="2" customFormat="1" ht="12.75">
      <c r="A203" s="6" t="s">
        <v>2</v>
      </c>
      <c r="B203" s="7">
        <v>4</v>
      </c>
      <c r="C203" s="6" t="s">
        <v>1</v>
      </c>
      <c r="D203" s="6"/>
      <c r="E203" s="3"/>
      <c r="F203" s="5"/>
      <c r="G203" s="4"/>
      <c r="H203" s="3"/>
      <c r="I203" s="3" t="s">
        <v>0</v>
      </c>
      <c r="J203" s="3"/>
      <c r="K203" s="23">
        <v>1</v>
      </c>
    </row>
    <row r="204" spans="3:11" s="2" customFormat="1" ht="12.75">
      <c r="C204" s="1"/>
      <c r="D204" s="1"/>
      <c r="K204" s="24"/>
    </row>
    <row r="205" spans="3:11" s="2" customFormat="1" ht="12.75">
      <c r="C205" s="1"/>
      <c r="D205" s="1"/>
      <c r="E205" s="1"/>
      <c r="F205" s="1"/>
      <c r="G205" s="1"/>
      <c r="H205" s="1"/>
      <c r="I205" s="1"/>
      <c r="J205" s="1"/>
      <c r="K205" s="24"/>
    </row>
    <row r="206" spans="3:11" s="2" customFormat="1" ht="12.75">
      <c r="C206" s="1"/>
      <c r="D206" s="1"/>
      <c r="E206" s="1"/>
      <c r="F206" s="1"/>
      <c r="G206" s="1"/>
      <c r="H206" s="1"/>
      <c r="I206" s="1"/>
      <c r="J206" s="1"/>
      <c r="K206" s="24"/>
    </row>
    <row r="207" spans="3:11" s="2" customFormat="1" ht="12.75">
      <c r="C207" s="1"/>
      <c r="D207" s="1"/>
      <c r="E207" s="1"/>
      <c r="F207" s="1"/>
      <c r="G207" s="1"/>
      <c r="H207" s="1"/>
      <c r="I207" s="1"/>
      <c r="J207" s="1"/>
      <c r="K207" s="24"/>
    </row>
    <row r="208" spans="3:11" s="2" customFormat="1" ht="12.75">
      <c r="C208" s="1"/>
      <c r="D208" s="1"/>
      <c r="E208" s="1"/>
      <c r="F208" s="1"/>
      <c r="G208" s="1"/>
      <c r="H208" s="1"/>
      <c r="I208" s="1"/>
      <c r="J208" s="1"/>
      <c r="K208" s="24"/>
    </row>
    <row r="209" spans="3:11" s="2" customFormat="1" ht="12.75">
      <c r="C209" s="1"/>
      <c r="D209" s="1"/>
      <c r="E209" s="1"/>
      <c r="F209" s="1"/>
      <c r="G209" s="1"/>
      <c r="H209" s="1"/>
      <c r="I209" s="1"/>
      <c r="J209" s="1"/>
      <c r="K209" s="24"/>
    </row>
    <row r="210" spans="3:11" s="2" customFormat="1" ht="12.75">
      <c r="C210" s="1"/>
      <c r="D210" s="1"/>
      <c r="E210" s="1"/>
      <c r="F210" s="1"/>
      <c r="G210" s="1"/>
      <c r="H210" s="1"/>
      <c r="I210" s="1"/>
      <c r="J210" s="1"/>
      <c r="K210" s="24"/>
    </row>
    <row r="211" spans="3:11" s="2" customFormat="1" ht="12.75">
      <c r="C211" s="1"/>
      <c r="D211" s="1"/>
      <c r="E211" s="1"/>
      <c r="F211" s="1"/>
      <c r="G211" s="1"/>
      <c r="H211" s="1"/>
      <c r="I211" s="1"/>
      <c r="J211" s="1"/>
      <c r="K211" s="24"/>
    </row>
    <row r="212" spans="3:11" s="2" customFormat="1" ht="12.75">
      <c r="C212" s="1"/>
      <c r="D212" s="1"/>
      <c r="E212" s="1"/>
      <c r="F212" s="1"/>
      <c r="G212" s="1"/>
      <c r="H212" s="1"/>
      <c r="I212" s="1"/>
      <c r="J212" s="1"/>
      <c r="K212" s="24"/>
    </row>
    <row r="213" spans="3:11" s="2" customFormat="1" ht="12.75">
      <c r="C213" s="1"/>
      <c r="D213" s="1"/>
      <c r="E213" s="1"/>
      <c r="F213" s="1"/>
      <c r="G213" s="1"/>
      <c r="H213" s="1"/>
      <c r="I213" s="1"/>
      <c r="J213" s="1"/>
      <c r="K213" s="24"/>
    </row>
    <row r="214" spans="3:11" s="2" customFormat="1" ht="12.75">
      <c r="C214" s="1"/>
      <c r="D214" s="1"/>
      <c r="E214" s="1"/>
      <c r="F214" s="1"/>
      <c r="G214" s="1"/>
      <c r="H214" s="1"/>
      <c r="I214" s="1"/>
      <c r="J214" s="1"/>
      <c r="K214" s="24"/>
    </row>
    <row r="215" spans="3:11" s="2" customFormat="1" ht="12.75">
      <c r="C215" s="1"/>
      <c r="D215" s="1"/>
      <c r="E215" s="1"/>
      <c r="F215" s="1"/>
      <c r="G215" s="1"/>
      <c r="H215" s="1"/>
      <c r="I215" s="1"/>
      <c r="J215" s="1"/>
      <c r="K215" s="24"/>
    </row>
    <row r="216" spans="3:11" s="2" customFormat="1" ht="12.75">
      <c r="C216" s="1"/>
      <c r="D216" s="1"/>
      <c r="E216" s="1"/>
      <c r="F216" s="1"/>
      <c r="G216" s="1"/>
      <c r="H216" s="1"/>
      <c r="I216" s="1"/>
      <c r="J216" s="1"/>
      <c r="K216" s="24"/>
    </row>
    <row r="217" spans="3:11" s="2" customFormat="1" ht="12.75">
      <c r="C217" s="1"/>
      <c r="D217" s="1"/>
      <c r="E217" s="1"/>
      <c r="F217" s="1"/>
      <c r="G217" s="1"/>
      <c r="H217" s="1"/>
      <c r="I217" s="1"/>
      <c r="J217" s="1"/>
      <c r="K217" s="24"/>
    </row>
    <row r="218" spans="3:11" s="2" customFormat="1" ht="12.75">
      <c r="C218" s="1"/>
      <c r="D218" s="1"/>
      <c r="E218" s="1"/>
      <c r="F218" s="1"/>
      <c r="G218" s="1"/>
      <c r="H218" s="1"/>
      <c r="I218" s="1"/>
      <c r="J218" s="1"/>
      <c r="K218" s="24"/>
    </row>
    <row r="219" spans="3:11" s="2" customFormat="1" ht="12.75">
      <c r="C219" s="1"/>
      <c r="D219" s="1"/>
      <c r="E219" s="1"/>
      <c r="F219" s="1"/>
      <c r="G219" s="1"/>
      <c r="H219" s="1"/>
      <c r="I219" s="1"/>
      <c r="J219" s="1"/>
      <c r="K219" s="24"/>
    </row>
    <row r="220" spans="3:11" s="2" customFormat="1" ht="12.75">
      <c r="C220" s="1"/>
      <c r="D220" s="1"/>
      <c r="E220" s="1"/>
      <c r="F220" s="1"/>
      <c r="G220" s="1"/>
      <c r="H220" s="1"/>
      <c r="I220" s="1"/>
      <c r="J220" s="1"/>
      <c r="K220" s="24"/>
    </row>
    <row r="221" spans="3:11" s="2" customFormat="1" ht="12.75">
      <c r="C221" s="1"/>
      <c r="D221" s="1"/>
      <c r="E221" s="1"/>
      <c r="F221" s="1"/>
      <c r="G221" s="1"/>
      <c r="H221" s="1"/>
      <c r="I221" s="1"/>
      <c r="J221" s="1"/>
      <c r="K221" s="24"/>
    </row>
    <row r="222" spans="3:11" s="2" customFormat="1" ht="12.75">
      <c r="C222" s="1"/>
      <c r="D222" s="1"/>
      <c r="E222" s="1"/>
      <c r="F222" s="1"/>
      <c r="G222" s="1"/>
      <c r="H222" s="1"/>
      <c r="I222" s="1"/>
      <c r="J222" s="1"/>
      <c r="K222" s="24"/>
    </row>
    <row r="223" spans="3:11" s="2" customFormat="1" ht="12.75">
      <c r="C223" s="1"/>
      <c r="D223" s="1"/>
      <c r="E223" s="1"/>
      <c r="F223" s="1"/>
      <c r="G223" s="1"/>
      <c r="H223" s="1"/>
      <c r="I223" s="1"/>
      <c r="J223" s="1"/>
      <c r="K223" s="24"/>
    </row>
    <row r="224" spans="3:11" s="2" customFormat="1" ht="12.75">
      <c r="C224" s="1"/>
      <c r="D224" s="1"/>
      <c r="E224" s="1"/>
      <c r="F224" s="1"/>
      <c r="G224" s="1"/>
      <c r="H224" s="1"/>
      <c r="I224" s="1"/>
      <c r="J224" s="1"/>
      <c r="K224" s="24"/>
    </row>
    <row r="225" spans="3:11" s="2" customFormat="1" ht="12.75">
      <c r="C225" s="1"/>
      <c r="D225" s="1"/>
      <c r="E225" s="1"/>
      <c r="F225" s="1"/>
      <c r="G225" s="1"/>
      <c r="H225" s="1"/>
      <c r="I225" s="1"/>
      <c r="J225" s="1"/>
      <c r="K225" s="24"/>
    </row>
    <row r="226" spans="3:11" s="2" customFormat="1" ht="12.75">
      <c r="C226" s="1"/>
      <c r="D226" s="1"/>
      <c r="E226" s="1"/>
      <c r="F226" s="1"/>
      <c r="G226" s="1"/>
      <c r="H226" s="1"/>
      <c r="I226" s="1"/>
      <c r="J226" s="1"/>
      <c r="K226" s="24"/>
    </row>
    <row r="227" spans="3:11" s="2" customFormat="1" ht="12.75">
      <c r="C227" s="1"/>
      <c r="D227" s="1"/>
      <c r="E227" s="1"/>
      <c r="F227" s="1"/>
      <c r="G227" s="1"/>
      <c r="H227" s="1"/>
      <c r="I227" s="1"/>
      <c r="J227" s="1"/>
      <c r="K227" s="24"/>
    </row>
    <row r="228" spans="3:11" s="2" customFormat="1" ht="12.75">
      <c r="C228" s="1"/>
      <c r="D228" s="1"/>
      <c r="E228" s="1"/>
      <c r="F228" s="1"/>
      <c r="G228" s="1"/>
      <c r="H228" s="1"/>
      <c r="I228" s="1"/>
      <c r="J228" s="1"/>
      <c r="K228" s="24"/>
    </row>
    <row r="229" spans="3:11" s="2" customFormat="1" ht="12.75">
      <c r="C229" s="1"/>
      <c r="D229" s="1"/>
      <c r="E229" s="1"/>
      <c r="F229" s="1"/>
      <c r="G229" s="1"/>
      <c r="H229" s="1"/>
      <c r="I229" s="1"/>
      <c r="J229" s="1"/>
      <c r="K229" s="24"/>
    </row>
    <row r="230" spans="3:11" s="2" customFormat="1" ht="12.75">
      <c r="C230" s="1"/>
      <c r="D230" s="1"/>
      <c r="E230" s="1"/>
      <c r="F230" s="1"/>
      <c r="G230" s="1"/>
      <c r="H230" s="1"/>
      <c r="I230" s="1"/>
      <c r="J230" s="1"/>
      <c r="K230" s="24"/>
    </row>
    <row r="231" spans="3:11" s="2" customFormat="1" ht="12.75">
      <c r="C231" s="1"/>
      <c r="D231" s="1"/>
      <c r="E231" s="1"/>
      <c r="F231" s="1"/>
      <c r="G231" s="1"/>
      <c r="H231" s="1"/>
      <c r="I231" s="1"/>
      <c r="J231" s="1"/>
      <c r="K231" s="24"/>
    </row>
    <row r="232" spans="3:11" s="2" customFormat="1" ht="12.75">
      <c r="C232" s="1"/>
      <c r="D232" s="1"/>
      <c r="E232" s="1"/>
      <c r="F232" s="1"/>
      <c r="G232" s="1"/>
      <c r="H232" s="1"/>
      <c r="I232" s="1"/>
      <c r="J232" s="1"/>
      <c r="K232" s="24"/>
    </row>
    <row r="233" spans="3:11" s="2" customFormat="1" ht="12.75">
      <c r="C233" s="1"/>
      <c r="D233" s="1"/>
      <c r="E233" s="1"/>
      <c r="F233" s="1"/>
      <c r="G233" s="1"/>
      <c r="H233" s="1"/>
      <c r="I233" s="1"/>
      <c r="J233" s="1"/>
      <c r="K233" s="24"/>
    </row>
    <row r="234" spans="3:11" s="2" customFormat="1" ht="12.75">
      <c r="C234" s="1"/>
      <c r="D234" s="1"/>
      <c r="E234" s="1"/>
      <c r="F234" s="1"/>
      <c r="G234" s="1"/>
      <c r="H234" s="1"/>
      <c r="I234" s="1"/>
      <c r="J234" s="1"/>
      <c r="K234" s="24"/>
    </row>
    <row r="235" spans="3:11" s="2" customFormat="1" ht="12.75">
      <c r="C235" s="1"/>
      <c r="D235" s="1"/>
      <c r="E235" s="1"/>
      <c r="F235" s="1"/>
      <c r="G235" s="1"/>
      <c r="H235" s="1"/>
      <c r="I235" s="1"/>
      <c r="J235" s="1"/>
      <c r="K235" s="24"/>
    </row>
    <row r="236" spans="3:11" s="2" customFormat="1" ht="12.75">
      <c r="C236" s="1"/>
      <c r="D236" s="1"/>
      <c r="E236" s="1"/>
      <c r="F236" s="1"/>
      <c r="G236" s="1"/>
      <c r="H236" s="1"/>
      <c r="I236" s="1"/>
      <c r="J236" s="1"/>
      <c r="K236" s="24"/>
    </row>
    <row r="237" spans="3:11" s="2" customFormat="1" ht="12.75">
      <c r="C237" s="1"/>
      <c r="D237" s="1"/>
      <c r="E237" s="1"/>
      <c r="F237" s="1"/>
      <c r="G237" s="1"/>
      <c r="H237" s="1"/>
      <c r="I237" s="1"/>
      <c r="J237" s="1"/>
      <c r="K237" s="24"/>
    </row>
    <row r="238" spans="3:11" s="2" customFormat="1" ht="12.75">
      <c r="C238" s="1"/>
      <c r="D238" s="1"/>
      <c r="E238" s="1"/>
      <c r="F238" s="1"/>
      <c r="G238" s="1"/>
      <c r="H238" s="1"/>
      <c r="I238" s="1"/>
      <c r="J238" s="1"/>
      <c r="K238" s="24"/>
    </row>
    <row r="239" spans="3:11" s="2" customFormat="1" ht="12.75">
      <c r="C239" s="1"/>
      <c r="D239" s="1"/>
      <c r="E239" s="1"/>
      <c r="F239" s="1"/>
      <c r="G239" s="1"/>
      <c r="H239" s="1"/>
      <c r="I239" s="1"/>
      <c r="J239" s="1"/>
      <c r="K239" s="24"/>
    </row>
    <row r="240" spans="3:11" s="2" customFormat="1" ht="12.75">
      <c r="C240" s="1"/>
      <c r="D240" s="1"/>
      <c r="E240" s="1"/>
      <c r="F240" s="1"/>
      <c r="G240" s="1"/>
      <c r="H240" s="1"/>
      <c r="I240" s="1"/>
      <c r="J240" s="1"/>
      <c r="K240" s="24"/>
    </row>
    <row r="241" spans="3:11" s="2" customFormat="1" ht="12.75">
      <c r="C241" s="1"/>
      <c r="D241" s="1"/>
      <c r="E241" s="1"/>
      <c r="F241" s="1"/>
      <c r="G241" s="1"/>
      <c r="H241" s="1"/>
      <c r="I241" s="1"/>
      <c r="J241" s="1"/>
      <c r="K241" s="24"/>
    </row>
    <row r="242" spans="3:11" s="2" customFormat="1" ht="12.75">
      <c r="C242" s="1"/>
      <c r="D242" s="1"/>
      <c r="E242" s="1"/>
      <c r="F242" s="1"/>
      <c r="G242" s="1"/>
      <c r="H242" s="1"/>
      <c r="I242" s="1"/>
      <c r="J242" s="1"/>
      <c r="K242" s="24"/>
    </row>
    <row r="243" spans="3:11" s="2" customFormat="1" ht="12.75">
      <c r="C243" s="1"/>
      <c r="D243" s="1"/>
      <c r="E243" s="1"/>
      <c r="F243" s="1"/>
      <c r="G243" s="1"/>
      <c r="H243" s="1"/>
      <c r="I243" s="1"/>
      <c r="J243" s="1"/>
      <c r="K243" s="24"/>
    </row>
    <row r="244" spans="3:11" s="2" customFormat="1" ht="12.75">
      <c r="C244" s="1"/>
      <c r="D244" s="1"/>
      <c r="E244" s="1"/>
      <c r="F244" s="1"/>
      <c r="G244" s="1"/>
      <c r="H244" s="1"/>
      <c r="I244" s="1"/>
      <c r="J244" s="1"/>
      <c r="K244" s="24"/>
    </row>
    <row r="245" spans="3:11" s="2" customFormat="1" ht="12.75">
      <c r="C245" s="1"/>
      <c r="D245" s="1"/>
      <c r="E245" s="1"/>
      <c r="F245" s="1"/>
      <c r="G245" s="1"/>
      <c r="H245" s="1"/>
      <c r="I245" s="1"/>
      <c r="J245" s="1"/>
      <c r="K245" s="24"/>
    </row>
    <row r="246" spans="3:11" s="2" customFormat="1" ht="12.75">
      <c r="C246" s="1"/>
      <c r="D246" s="1"/>
      <c r="E246" s="1"/>
      <c r="F246" s="1"/>
      <c r="G246" s="1"/>
      <c r="H246" s="1"/>
      <c r="I246" s="1"/>
      <c r="J246" s="1"/>
      <c r="K246" s="24"/>
    </row>
    <row r="247" spans="3:11" s="2" customFormat="1" ht="12.75">
      <c r="C247" s="1"/>
      <c r="D247" s="1"/>
      <c r="E247" s="1"/>
      <c r="F247" s="1"/>
      <c r="G247" s="1"/>
      <c r="H247" s="1"/>
      <c r="I247" s="1"/>
      <c r="J247" s="1"/>
      <c r="K247" s="24"/>
    </row>
    <row r="248" spans="3:11" s="2" customFormat="1" ht="12.75">
      <c r="C248" s="1"/>
      <c r="D248" s="1"/>
      <c r="E248" s="1"/>
      <c r="F248" s="1"/>
      <c r="G248" s="1"/>
      <c r="H248" s="1"/>
      <c r="I248" s="1"/>
      <c r="J248" s="1"/>
      <c r="K248" s="24"/>
    </row>
    <row r="249" spans="3:11" s="2" customFormat="1" ht="12.75">
      <c r="C249" s="1"/>
      <c r="D249" s="1"/>
      <c r="E249" s="1"/>
      <c r="F249" s="1"/>
      <c r="G249" s="1"/>
      <c r="H249" s="1"/>
      <c r="I249" s="1"/>
      <c r="J249" s="1"/>
      <c r="K249" s="24"/>
    </row>
    <row r="250" spans="3:11" s="2" customFormat="1" ht="12.75">
      <c r="C250" s="1"/>
      <c r="D250" s="1"/>
      <c r="E250" s="1"/>
      <c r="F250" s="1"/>
      <c r="G250" s="1"/>
      <c r="H250" s="1"/>
      <c r="I250" s="1"/>
      <c r="J250" s="1"/>
      <c r="K250" s="24"/>
    </row>
    <row r="251" spans="3:11" s="2" customFormat="1" ht="12.75">
      <c r="C251" s="1"/>
      <c r="D251" s="1"/>
      <c r="E251" s="1"/>
      <c r="F251" s="1"/>
      <c r="G251" s="1"/>
      <c r="H251" s="1"/>
      <c r="I251" s="1"/>
      <c r="J251" s="1"/>
      <c r="K251" s="24"/>
    </row>
    <row r="252" spans="3:11" s="2" customFormat="1" ht="12.75">
      <c r="C252" s="1"/>
      <c r="D252" s="1"/>
      <c r="E252" s="1"/>
      <c r="F252" s="1"/>
      <c r="G252" s="1"/>
      <c r="H252" s="1"/>
      <c r="I252" s="1"/>
      <c r="J252" s="1"/>
      <c r="K252" s="24"/>
    </row>
    <row r="253" spans="3:11" s="2" customFormat="1" ht="12.75">
      <c r="C253" s="1"/>
      <c r="D253" s="1"/>
      <c r="E253" s="1"/>
      <c r="F253" s="1"/>
      <c r="G253" s="1"/>
      <c r="H253" s="1"/>
      <c r="I253" s="1"/>
      <c r="J253" s="1"/>
      <c r="K253" s="24"/>
    </row>
    <row r="254" spans="3:11" s="2" customFormat="1" ht="12.75">
      <c r="C254" s="1"/>
      <c r="D254" s="1"/>
      <c r="E254" s="1"/>
      <c r="F254" s="1"/>
      <c r="G254" s="1"/>
      <c r="H254" s="1"/>
      <c r="I254" s="1"/>
      <c r="J254" s="1"/>
      <c r="K254" s="24"/>
    </row>
    <row r="255" spans="3:11" s="2" customFormat="1" ht="12.75">
      <c r="C255" s="1"/>
      <c r="D255" s="1"/>
      <c r="E255" s="1"/>
      <c r="F255" s="1"/>
      <c r="G255" s="1"/>
      <c r="H255" s="1"/>
      <c r="I255" s="1"/>
      <c r="J255" s="1"/>
      <c r="K255" s="24"/>
    </row>
    <row r="256" spans="3:11" s="2" customFormat="1" ht="12.75">
      <c r="C256" s="1"/>
      <c r="D256" s="1"/>
      <c r="E256" s="1"/>
      <c r="F256" s="1"/>
      <c r="G256" s="1"/>
      <c r="H256" s="1"/>
      <c r="I256" s="1"/>
      <c r="J256" s="1"/>
      <c r="K256" s="24"/>
    </row>
    <row r="257" spans="3:11" s="2" customFormat="1" ht="12.75">
      <c r="C257" s="1"/>
      <c r="D257" s="1"/>
      <c r="E257" s="1"/>
      <c r="F257" s="1"/>
      <c r="G257" s="1"/>
      <c r="H257" s="1"/>
      <c r="I257" s="1"/>
      <c r="J257" s="1"/>
      <c r="K257" s="24"/>
    </row>
    <row r="258" spans="3:11" s="2" customFormat="1" ht="12.75">
      <c r="C258" s="1"/>
      <c r="D258" s="1"/>
      <c r="E258" s="1"/>
      <c r="F258" s="1"/>
      <c r="G258" s="1"/>
      <c r="H258" s="1"/>
      <c r="I258" s="1"/>
      <c r="J258" s="1"/>
      <c r="K258" s="24"/>
    </row>
    <row r="259" spans="3:11" s="2" customFormat="1" ht="12.75">
      <c r="C259" s="1"/>
      <c r="D259" s="1"/>
      <c r="E259" s="1"/>
      <c r="F259" s="1"/>
      <c r="G259" s="1"/>
      <c r="H259" s="1"/>
      <c r="I259" s="1"/>
      <c r="J259" s="1"/>
      <c r="K259" s="24"/>
    </row>
    <row r="260" spans="3:11" s="2" customFormat="1" ht="12.75">
      <c r="C260" s="1"/>
      <c r="D260" s="1"/>
      <c r="E260" s="1"/>
      <c r="F260" s="1"/>
      <c r="G260" s="1"/>
      <c r="H260" s="1"/>
      <c r="I260" s="1"/>
      <c r="J260" s="1"/>
      <c r="K260" s="24"/>
    </row>
    <row r="261" spans="3:11" s="2" customFormat="1" ht="12.75">
      <c r="C261" s="1"/>
      <c r="D261" s="1"/>
      <c r="E261" s="1"/>
      <c r="F261" s="1"/>
      <c r="G261" s="1"/>
      <c r="H261" s="1"/>
      <c r="I261" s="1"/>
      <c r="J261" s="1"/>
      <c r="K261" s="24"/>
    </row>
    <row r="262" spans="3:11" s="2" customFormat="1" ht="12.75">
      <c r="C262" s="1"/>
      <c r="D262" s="1"/>
      <c r="E262" s="1"/>
      <c r="F262" s="1"/>
      <c r="G262" s="1"/>
      <c r="H262" s="1"/>
      <c r="I262" s="1"/>
      <c r="J262" s="1"/>
      <c r="K262" s="24"/>
    </row>
    <row r="263" spans="3:11" s="2" customFormat="1" ht="12.75">
      <c r="C263" s="1"/>
      <c r="D263" s="1"/>
      <c r="E263" s="1"/>
      <c r="F263" s="1"/>
      <c r="G263" s="1"/>
      <c r="H263" s="1"/>
      <c r="I263" s="1"/>
      <c r="J263" s="1"/>
      <c r="K263" s="24"/>
    </row>
    <row r="264" spans="3:11" s="2" customFormat="1" ht="12.75">
      <c r="C264" s="1"/>
      <c r="D264" s="1"/>
      <c r="E264" s="1"/>
      <c r="F264" s="1"/>
      <c r="G264" s="1"/>
      <c r="H264" s="1"/>
      <c r="I264" s="1"/>
      <c r="J264" s="1"/>
      <c r="K264" s="24"/>
    </row>
    <row r="265" spans="3:11" s="2" customFormat="1" ht="12.75">
      <c r="C265" s="1"/>
      <c r="D265" s="1"/>
      <c r="E265" s="1"/>
      <c r="F265" s="1"/>
      <c r="G265" s="1"/>
      <c r="H265" s="1"/>
      <c r="I265" s="1"/>
      <c r="J265" s="1"/>
      <c r="K265" s="24"/>
    </row>
    <row r="266" spans="3:11" s="2" customFormat="1" ht="12.75">
      <c r="C266" s="1"/>
      <c r="D266" s="1"/>
      <c r="E266" s="1"/>
      <c r="F266" s="1"/>
      <c r="G266" s="1"/>
      <c r="H266" s="1"/>
      <c r="I266" s="1"/>
      <c r="J266" s="1"/>
      <c r="K266" s="24"/>
    </row>
    <row r="267" spans="3:11" s="2" customFormat="1" ht="12.75">
      <c r="C267" s="1"/>
      <c r="D267" s="1"/>
      <c r="E267" s="1"/>
      <c r="F267" s="1"/>
      <c r="G267" s="1"/>
      <c r="H267" s="1"/>
      <c r="I267" s="1"/>
      <c r="J267" s="1"/>
      <c r="K267" s="24"/>
    </row>
    <row r="268" spans="3:11" s="2" customFormat="1" ht="12.75">
      <c r="C268" s="1"/>
      <c r="D268" s="1"/>
      <c r="E268" s="1"/>
      <c r="F268" s="1"/>
      <c r="G268" s="1"/>
      <c r="H268" s="1"/>
      <c r="I268" s="1"/>
      <c r="J268" s="1"/>
      <c r="K268" s="24"/>
    </row>
    <row r="269" spans="3:11" s="2" customFormat="1" ht="12.75">
      <c r="C269" s="1"/>
      <c r="D269" s="1"/>
      <c r="E269" s="1"/>
      <c r="F269" s="1"/>
      <c r="G269" s="1"/>
      <c r="H269" s="1"/>
      <c r="I269" s="1"/>
      <c r="J269" s="1"/>
      <c r="K269" s="24"/>
    </row>
    <row r="270" spans="3:11" s="2" customFormat="1" ht="12.75">
      <c r="C270" s="1"/>
      <c r="D270" s="1"/>
      <c r="E270" s="1"/>
      <c r="F270" s="1"/>
      <c r="G270" s="1"/>
      <c r="H270" s="1"/>
      <c r="I270" s="1"/>
      <c r="J270" s="1"/>
      <c r="K270" s="24"/>
    </row>
    <row r="271" spans="3:11" s="2" customFormat="1" ht="12.75">
      <c r="C271" s="1"/>
      <c r="D271" s="1"/>
      <c r="E271" s="1"/>
      <c r="F271" s="1"/>
      <c r="G271" s="1"/>
      <c r="H271" s="1"/>
      <c r="I271" s="1"/>
      <c r="J271" s="1"/>
      <c r="K271" s="24"/>
    </row>
    <row r="272" spans="3:11" s="2" customFormat="1" ht="12.75">
      <c r="C272" s="1"/>
      <c r="D272" s="1"/>
      <c r="E272" s="1"/>
      <c r="F272" s="1"/>
      <c r="G272" s="1"/>
      <c r="H272" s="1"/>
      <c r="I272" s="1"/>
      <c r="J272" s="1"/>
      <c r="K272" s="24"/>
    </row>
    <row r="273" spans="3:11" s="2" customFormat="1" ht="12.75">
      <c r="C273" s="1"/>
      <c r="D273" s="1"/>
      <c r="E273" s="1"/>
      <c r="F273" s="1"/>
      <c r="G273" s="1"/>
      <c r="H273" s="1"/>
      <c r="I273" s="1"/>
      <c r="J273" s="1"/>
      <c r="K273" s="24"/>
    </row>
    <row r="274" spans="3:11" s="2" customFormat="1" ht="12.75">
      <c r="C274" s="1"/>
      <c r="D274" s="1"/>
      <c r="E274" s="1"/>
      <c r="F274" s="1"/>
      <c r="G274" s="1"/>
      <c r="H274" s="1"/>
      <c r="I274" s="1"/>
      <c r="J274" s="1"/>
      <c r="K274" s="24"/>
    </row>
    <row r="275" spans="3:11" s="2" customFormat="1" ht="12.75">
      <c r="C275" s="1"/>
      <c r="D275" s="1"/>
      <c r="E275" s="1"/>
      <c r="F275" s="1"/>
      <c r="G275" s="1"/>
      <c r="H275" s="1"/>
      <c r="I275" s="1"/>
      <c r="J275" s="1"/>
      <c r="K275" s="24"/>
    </row>
    <row r="276" spans="3:11" s="2" customFormat="1" ht="12.75">
      <c r="C276" s="1"/>
      <c r="D276" s="1"/>
      <c r="E276" s="1"/>
      <c r="F276" s="1"/>
      <c r="G276" s="1"/>
      <c r="H276" s="1"/>
      <c r="I276" s="1"/>
      <c r="J276" s="1"/>
      <c r="K276" s="24"/>
    </row>
    <row r="277" spans="3:11" s="2" customFormat="1" ht="12.75">
      <c r="C277" s="1"/>
      <c r="D277" s="1"/>
      <c r="E277" s="1"/>
      <c r="F277" s="1"/>
      <c r="G277" s="1"/>
      <c r="H277" s="1"/>
      <c r="I277" s="1"/>
      <c r="J277" s="1"/>
      <c r="K277" s="24"/>
    </row>
    <row r="278" spans="3:11" s="2" customFormat="1" ht="12.75">
      <c r="C278" s="1"/>
      <c r="D278" s="1"/>
      <c r="E278" s="1"/>
      <c r="F278" s="1"/>
      <c r="G278" s="1"/>
      <c r="H278" s="1"/>
      <c r="I278" s="1"/>
      <c r="J278" s="1"/>
      <c r="K278" s="24"/>
    </row>
    <row r="279" spans="3:11" s="2" customFormat="1" ht="12.75">
      <c r="C279" s="1"/>
      <c r="D279" s="1"/>
      <c r="E279" s="1"/>
      <c r="F279" s="1"/>
      <c r="G279" s="1"/>
      <c r="H279" s="1"/>
      <c r="I279" s="1"/>
      <c r="J279" s="1"/>
      <c r="K279" s="24"/>
    </row>
    <row r="280" spans="3:11" s="2" customFormat="1" ht="12.75">
      <c r="C280" s="1"/>
      <c r="D280" s="1"/>
      <c r="E280" s="1"/>
      <c r="F280" s="1"/>
      <c r="G280" s="1"/>
      <c r="H280" s="1"/>
      <c r="I280" s="1"/>
      <c r="J280" s="1"/>
      <c r="K280" s="24"/>
    </row>
    <row r="281" spans="3:11" s="2" customFormat="1" ht="12.75">
      <c r="C281" s="1"/>
      <c r="D281" s="1"/>
      <c r="E281" s="1"/>
      <c r="F281" s="1"/>
      <c r="G281" s="1"/>
      <c r="H281" s="1"/>
      <c r="I281" s="1"/>
      <c r="J281" s="1"/>
      <c r="K281" s="24"/>
    </row>
    <row r="282" spans="3:11" s="2" customFormat="1" ht="12.75">
      <c r="C282" s="1"/>
      <c r="D282" s="1"/>
      <c r="E282" s="1"/>
      <c r="F282" s="1"/>
      <c r="G282" s="1"/>
      <c r="H282" s="1"/>
      <c r="I282" s="1"/>
      <c r="J282" s="1"/>
      <c r="K282" s="24"/>
    </row>
    <row r="283" spans="3:11" s="2" customFormat="1" ht="12.75">
      <c r="C283" s="1"/>
      <c r="D283" s="1"/>
      <c r="E283" s="1"/>
      <c r="F283" s="1"/>
      <c r="G283" s="1"/>
      <c r="H283" s="1"/>
      <c r="I283" s="1"/>
      <c r="J283" s="1"/>
      <c r="K283" s="24"/>
    </row>
    <row r="284" spans="3:11" s="2" customFormat="1" ht="12.75">
      <c r="C284" s="1"/>
      <c r="D284" s="1"/>
      <c r="E284" s="1"/>
      <c r="F284" s="1"/>
      <c r="G284" s="1"/>
      <c r="H284" s="1"/>
      <c r="I284" s="1"/>
      <c r="J284" s="1"/>
      <c r="K284" s="24"/>
    </row>
    <row r="285" spans="3:11" s="2" customFormat="1" ht="12.75">
      <c r="C285" s="1"/>
      <c r="D285" s="1"/>
      <c r="E285" s="1"/>
      <c r="F285" s="1"/>
      <c r="G285" s="1"/>
      <c r="H285" s="1"/>
      <c r="I285" s="1"/>
      <c r="J285" s="1"/>
      <c r="K285" s="24"/>
    </row>
    <row r="286" spans="3:11" s="2" customFormat="1" ht="12.75">
      <c r="C286" s="1"/>
      <c r="D286" s="1"/>
      <c r="E286" s="1"/>
      <c r="F286" s="1"/>
      <c r="G286" s="1"/>
      <c r="H286" s="1"/>
      <c r="I286" s="1"/>
      <c r="J286" s="1"/>
      <c r="K286" s="24"/>
    </row>
    <row r="287" spans="3:11" s="2" customFormat="1" ht="12.75">
      <c r="C287" s="1"/>
      <c r="D287" s="1"/>
      <c r="E287" s="1"/>
      <c r="F287" s="1"/>
      <c r="G287" s="1"/>
      <c r="H287" s="1"/>
      <c r="I287" s="1"/>
      <c r="J287" s="1"/>
      <c r="K287" s="24"/>
    </row>
    <row r="288" spans="3:11" s="2" customFormat="1" ht="12.75">
      <c r="C288" s="1"/>
      <c r="D288" s="1"/>
      <c r="E288" s="1"/>
      <c r="F288" s="1"/>
      <c r="G288" s="1"/>
      <c r="H288" s="1"/>
      <c r="I288" s="1"/>
      <c r="J288" s="1"/>
      <c r="K288" s="24"/>
    </row>
    <row r="289" spans="3:11" s="2" customFormat="1" ht="12.75">
      <c r="C289" s="1"/>
      <c r="D289" s="1"/>
      <c r="E289" s="1"/>
      <c r="F289" s="1"/>
      <c r="G289" s="1"/>
      <c r="H289" s="1"/>
      <c r="I289" s="1"/>
      <c r="J289" s="1"/>
      <c r="K289" s="24"/>
    </row>
    <row r="290" spans="3:11" s="2" customFormat="1" ht="12.75">
      <c r="C290" s="1"/>
      <c r="D290" s="1"/>
      <c r="E290" s="1"/>
      <c r="F290" s="1"/>
      <c r="G290" s="1"/>
      <c r="H290" s="1"/>
      <c r="I290" s="1"/>
      <c r="J290" s="1"/>
      <c r="K290" s="24"/>
    </row>
    <row r="291" spans="3:11" s="2" customFormat="1" ht="12.75">
      <c r="C291" s="1"/>
      <c r="D291" s="1"/>
      <c r="E291" s="1"/>
      <c r="F291" s="1"/>
      <c r="G291" s="1"/>
      <c r="H291" s="1"/>
      <c r="I291" s="1"/>
      <c r="J291" s="1"/>
      <c r="K291" s="24"/>
    </row>
    <row r="292" spans="3:11" s="2" customFormat="1" ht="12.75">
      <c r="C292" s="1"/>
      <c r="D292" s="1"/>
      <c r="E292" s="1"/>
      <c r="F292" s="1"/>
      <c r="G292" s="1"/>
      <c r="H292" s="1"/>
      <c r="I292" s="1"/>
      <c r="J292" s="1"/>
      <c r="K292" s="24"/>
    </row>
    <row r="293" spans="3:11" s="2" customFormat="1" ht="12.75">
      <c r="C293" s="1"/>
      <c r="D293" s="1"/>
      <c r="E293" s="1"/>
      <c r="F293" s="1"/>
      <c r="G293" s="1"/>
      <c r="H293" s="1"/>
      <c r="I293" s="1"/>
      <c r="J293" s="1"/>
      <c r="K293" s="24"/>
    </row>
    <row r="294" spans="3:11" s="2" customFormat="1" ht="12.75">
      <c r="C294" s="1"/>
      <c r="D294" s="1"/>
      <c r="E294" s="1"/>
      <c r="F294" s="1"/>
      <c r="G294" s="1"/>
      <c r="H294" s="1"/>
      <c r="I294" s="1"/>
      <c r="J294" s="1"/>
      <c r="K294" s="24"/>
    </row>
    <row r="295" spans="3:11" s="2" customFormat="1" ht="12.75">
      <c r="C295" s="1"/>
      <c r="D295" s="1"/>
      <c r="E295" s="1"/>
      <c r="F295" s="1"/>
      <c r="G295" s="1"/>
      <c r="H295" s="1"/>
      <c r="I295" s="1"/>
      <c r="J295" s="1"/>
      <c r="K295" s="24"/>
    </row>
    <row r="296" spans="3:11" s="2" customFormat="1" ht="12.75">
      <c r="C296" s="1"/>
      <c r="D296" s="1"/>
      <c r="E296" s="1"/>
      <c r="F296" s="1"/>
      <c r="G296" s="1"/>
      <c r="H296" s="1"/>
      <c r="I296" s="1"/>
      <c r="J296" s="1"/>
      <c r="K296" s="24"/>
    </row>
    <row r="297" spans="3:11" s="2" customFormat="1" ht="12.75">
      <c r="C297" s="1"/>
      <c r="D297" s="1"/>
      <c r="E297" s="1"/>
      <c r="F297" s="1"/>
      <c r="G297" s="1"/>
      <c r="H297" s="1"/>
      <c r="I297" s="1"/>
      <c r="J297" s="1"/>
      <c r="K297" s="24"/>
    </row>
    <row r="298" spans="3:11" s="2" customFormat="1" ht="12.75">
      <c r="C298" s="1"/>
      <c r="D298" s="1"/>
      <c r="E298" s="1"/>
      <c r="F298" s="1"/>
      <c r="G298" s="1"/>
      <c r="H298" s="1"/>
      <c r="I298" s="1"/>
      <c r="J298" s="1"/>
      <c r="K298" s="24"/>
    </row>
    <row r="299" spans="3:11" s="2" customFormat="1" ht="12.75">
      <c r="C299" s="1"/>
      <c r="D299" s="1"/>
      <c r="E299" s="1"/>
      <c r="F299" s="1"/>
      <c r="G299" s="1"/>
      <c r="H299" s="1"/>
      <c r="I299" s="1"/>
      <c r="J299" s="1"/>
      <c r="K299" s="24"/>
    </row>
    <row r="300" spans="3:11" s="2" customFormat="1" ht="12.75">
      <c r="C300" s="1"/>
      <c r="D300" s="1"/>
      <c r="E300" s="1"/>
      <c r="F300" s="1"/>
      <c r="G300" s="1"/>
      <c r="H300" s="1"/>
      <c r="I300" s="1"/>
      <c r="J300" s="1"/>
      <c r="K300" s="24"/>
    </row>
    <row r="301" spans="3:11" s="2" customFormat="1" ht="12.75">
      <c r="C301" s="1"/>
      <c r="D301" s="1"/>
      <c r="E301" s="1"/>
      <c r="F301" s="1"/>
      <c r="G301" s="1"/>
      <c r="H301" s="1"/>
      <c r="I301" s="1"/>
      <c r="J301" s="1"/>
      <c r="K301" s="24"/>
    </row>
    <row r="302" spans="3:11" s="2" customFormat="1" ht="12.75">
      <c r="C302" s="1"/>
      <c r="D302" s="1"/>
      <c r="E302" s="1"/>
      <c r="F302" s="1"/>
      <c r="G302" s="1"/>
      <c r="H302" s="1"/>
      <c r="I302" s="1"/>
      <c r="J302" s="1"/>
      <c r="K302" s="24"/>
    </row>
    <row r="303" spans="3:11" s="2" customFormat="1" ht="12.75">
      <c r="C303" s="1"/>
      <c r="D303" s="1"/>
      <c r="E303" s="1"/>
      <c r="F303" s="1"/>
      <c r="G303" s="1"/>
      <c r="H303" s="1"/>
      <c r="I303" s="1"/>
      <c r="J303" s="1"/>
      <c r="K303" s="24"/>
    </row>
    <row r="304" spans="3:11" s="2" customFormat="1" ht="12.75">
      <c r="C304" s="1"/>
      <c r="D304" s="1"/>
      <c r="E304" s="1"/>
      <c r="F304" s="1"/>
      <c r="G304" s="1"/>
      <c r="H304" s="1"/>
      <c r="I304" s="1"/>
      <c r="J304" s="1"/>
      <c r="K304" s="24"/>
    </row>
    <row r="305" spans="3:11" s="2" customFormat="1" ht="12.75">
      <c r="C305" s="1"/>
      <c r="D305" s="1"/>
      <c r="E305" s="1"/>
      <c r="F305" s="1"/>
      <c r="G305" s="1"/>
      <c r="H305" s="1"/>
      <c r="I305" s="1"/>
      <c r="J305" s="1"/>
      <c r="K305" s="24"/>
    </row>
    <row r="306" spans="3:11" s="2" customFormat="1" ht="12.75">
      <c r="C306" s="1"/>
      <c r="D306" s="1"/>
      <c r="E306" s="1"/>
      <c r="F306" s="1"/>
      <c r="G306" s="1"/>
      <c r="H306" s="1"/>
      <c r="I306" s="1"/>
      <c r="J306" s="1"/>
      <c r="K306" s="24"/>
    </row>
    <row r="307" spans="3:11" s="2" customFormat="1" ht="12.75">
      <c r="C307" s="1"/>
      <c r="D307" s="1"/>
      <c r="E307" s="1"/>
      <c r="F307" s="1"/>
      <c r="G307" s="1"/>
      <c r="H307" s="1"/>
      <c r="I307" s="1"/>
      <c r="J307" s="1"/>
      <c r="K307" s="24"/>
    </row>
    <row r="308" spans="3:11" s="2" customFormat="1" ht="12.75">
      <c r="C308" s="1"/>
      <c r="D308" s="1"/>
      <c r="E308" s="1"/>
      <c r="F308" s="1"/>
      <c r="G308" s="1"/>
      <c r="H308" s="1"/>
      <c r="I308" s="1"/>
      <c r="J308" s="1"/>
      <c r="K308" s="24"/>
    </row>
    <row r="309" spans="3:11" s="2" customFormat="1" ht="12.75">
      <c r="C309" s="1"/>
      <c r="D309" s="1"/>
      <c r="E309" s="1"/>
      <c r="F309" s="1"/>
      <c r="G309" s="1"/>
      <c r="H309" s="1"/>
      <c r="I309" s="1"/>
      <c r="J309" s="1"/>
      <c r="K309" s="24"/>
    </row>
    <row r="310" spans="3:11" s="2" customFormat="1" ht="12.75">
      <c r="C310" s="1"/>
      <c r="D310" s="1"/>
      <c r="E310" s="1"/>
      <c r="F310" s="1"/>
      <c r="G310" s="1"/>
      <c r="H310" s="1"/>
      <c r="I310" s="1"/>
      <c r="J310" s="1"/>
      <c r="K310" s="24"/>
    </row>
    <row r="311" spans="3:11" s="2" customFormat="1" ht="12.75">
      <c r="C311" s="1"/>
      <c r="D311" s="1"/>
      <c r="E311" s="1"/>
      <c r="F311" s="1"/>
      <c r="G311" s="1"/>
      <c r="H311" s="1"/>
      <c r="I311" s="1"/>
      <c r="J311" s="1"/>
      <c r="K311" s="24"/>
    </row>
    <row r="312" spans="3:10" s="2" customFormat="1" ht="12.75">
      <c r="C312" s="1"/>
      <c r="D312" s="1"/>
      <c r="E312" s="1"/>
      <c r="F312" s="1"/>
      <c r="G312" s="1"/>
      <c r="H312" s="1"/>
      <c r="I312" s="1"/>
      <c r="J312" s="1"/>
    </row>
    <row r="313" spans="3:10" s="2" customFormat="1" ht="12.75">
      <c r="C313" s="1"/>
      <c r="D313" s="1"/>
      <c r="E313" s="1"/>
      <c r="F313" s="1"/>
      <c r="G313" s="1"/>
      <c r="H313" s="1"/>
      <c r="I313" s="1"/>
      <c r="J313" s="1"/>
    </row>
    <row r="314" spans="3:10" s="2" customFormat="1" ht="12.75">
      <c r="C314" s="1"/>
      <c r="D314" s="1"/>
      <c r="E314" s="1"/>
      <c r="F314" s="1"/>
      <c r="G314" s="1"/>
      <c r="H314" s="1"/>
      <c r="I314" s="1"/>
      <c r="J314" s="1"/>
    </row>
    <row r="315" spans="3:10" s="2" customFormat="1" ht="12.75">
      <c r="C315" s="1"/>
      <c r="D315" s="1"/>
      <c r="E315" s="1"/>
      <c r="F315" s="1"/>
      <c r="G315" s="1"/>
      <c r="H315" s="1"/>
      <c r="I315" s="1"/>
      <c r="J315" s="1"/>
    </row>
    <row r="316" spans="3:10" s="2" customFormat="1" ht="12.75">
      <c r="C316" s="1"/>
      <c r="D316" s="1"/>
      <c r="E316" s="1"/>
      <c r="F316" s="1"/>
      <c r="G316" s="1"/>
      <c r="H316" s="1"/>
      <c r="I316" s="1"/>
      <c r="J316" s="1"/>
    </row>
    <row r="317" spans="3:10" s="2" customFormat="1" ht="12.75">
      <c r="C317" s="1"/>
      <c r="D317" s="1"/>
      <c r="E317" s="1"/>
      <c r="F317" s="1"/>
      <c r="G317" s="1"/>
      <c r="H317" s="1"/>
      <c r="I317" s="1"/>
      <c r="J317" s="1"/>
    </row>
    <row r="318" spans="3:10" s="2" customFormat="1" ht="12.75">
      <c r="C318" s="1"/>
      <c r="D318" s="1"/>
      <c r="E318" s="1"/>
      <c r="F318" s="1"/>
      <c r="G318" s="1"/>
      <c r="H318" s="1"/>
      <c r="I318" s="1"/>
      <c r="J318" s="1"/>
    </row>
    <row r="319" spans="3:10" s="2" customFormat="1" ht="12.75">
      <c r="C319" s="1"/>
      <c r="D319" s="1"/>
      <c r="E319" s="1"/>
      <c r="F319" s="1"/>
      <c r="G319" s="1"/>
      <c r="H319" s="1"/>
      <c r="I319" s="1"/>
      <c r="J319" s="1"/>
    </row>
    <row r="320" spans="3:10" s="2" customFormat="1" ht="12.75">
      <c r="C320" s="1"/>
      <c r="D320" s="1"/>
      <c r="E320" s="1"/>
      <c r="F320" s="1"/>
      <c r="G320" s="1"/>
      <c r="H320" s="1"/>
      <c r="I320" s="1"/>
      <c r="J320" s="1"/>
    </row>
    <row r="321" spans="3:10" s="2" customFormat="1" ht="12.75">
      <c r="C321" s="1"/>
      <c r="D321" s="1"/>
      <c r="E321" s="1"/>
      <c r="F321" s="1"/>
      <c r="G321" s="1"/>
      <c r="H321" s="1"/>
      <c r="I321" s="1"/>
      <c r="J321" s="1"/>
    </row>
    <row r="322" spans="3:10" s="2" customFormat="1" ht="12.75">
      <c r="C322" s="1"/>
      <c r="D322" s="1"/>
      <c r="E322" s="1"/>
      <c r="F322" s="1"/>
      <c r="G322" s="1"/>
      <c r="H322" s="1"/>
      <c r="I322" s="1"/>
      <c r="J322" s="1"/>
    </row>
    <row r="323" spans="3:10" s="2" customFormat="1" ht="12.75">
      <c r="C323" s="1"/>
      <c r="D323" s="1"/>
      <c r="E323" s="1"/>
      <c r="F323" s="1"/>
      <c r="G323" s="1"/>
      <c r="H323" s="1"/>
      <c r="I323" s="1"/>
      <c r="J323" s="1"/>
    </row>
    <row r="324" spans="3:10" s="2" customFormat="1" ht="12.75">
      <c r="C324" s="1"/>
      <c r="D324" s="1"/>
      <c r="E324" s="1"/>
      <c r="F324" s="1"/>
      <c r="G324" s="1"/>
      <c r="H324" s="1"/>
      <c r="I324" s="1"/>
      <c r="J324" s="1"/>
    </row>
    <row r="325" spans="3:10" s="2" customFormat="1" ht="12.75">
      <c r="C325" s="1"/>
      <c r="D325" s="1"/>
      <c r="E325" s="1"/>
      <c r="F325" s="1"/>
      <c r="G325" s="1"/>
      <c r="H325" s="1"/>
      <c r="I325" s="1"/>
      <c r="J325" s="1"/>
    </row>
    <row r="326" spans="3:10" s="2" customFormat="1" ht="12.75">
      <c r="C326" s="1"/>
      <c r="D326" s="1"/>
      <c r="E326" s="1"/>
      <c r="F326" s="1"/>
      <c r="G326" s="1"/>
      <c r="H326" s="1"/>
      <c r="I326" s="1"/>
      <c r="J326" s="1"/>
    </row>
    <row r="327" spans="3:10" s="2" customFormat="1" ht="12.75">
      <c r="C327" s="1"/>
      <c r="D327" s="1"/>
      <c r="E327" s="1"/>
      <c r="F327" s="1"/>
      <c r="G327" s="1"/>
      <c r="H327" s="1"/>
      <c r="I327" s="1"/>
      <c r="J327" s="1"/>
    </row>
    <row r="328" spans="3:10" s="2" customFormat="1" ht="12.75">
      <c r="C328" s="1"/>
      <c r="D328" s="1"/>
      <c r="E328" s="1"/>
      <c r="F328" s="1"/>
      <c r="G328" s="1"/>
      <c r="H328" s="1"/>
      <c r="I328" s="1"/>
      <c r="J328" s="1"/>
    </row>
    <row r="329" spans="3:10" s="2" customFormat="1" ht="12.75">
      <c r="C329" s="1"/>
      <c r="D329" s="1"/>
      <c r="E329" s="1"/>
      <c r="F329" s="1"/>
      <c r="G329" s="1"/>
      <c r="H329" s="1"/>
      <c r="I329" s="1"/>
      <c r="J329" s="1"/>
    </row>
    <row r="330" spans="3:10" s="2" customFormat="1" ht="12.75">
      <c r="C330" s="1"/>
      <c r="D330" s="1"/>
      <c r="E330" s="1"/>
      <c r="F330" s="1"/>
      <c r="G330" s="1"/>
      <c r="H330" s="1"/>
      <c r="I330" s="1"/>
      <c r="J330" s="1"/>
    </row>
    <row r="331" spans="3:10" s="2" customFormat="1" ht="12.75">
      <c r="C331" s="1"/>
      <c r="D331" s="1"/>
      <c r="E331" s="1"/>
      <c r="F331" s="1"/>
      <c r="G331" s="1"/>
      <c r="H331" s="1"/>
      <c r="I331" s="1"/>
      <c r="J331" s="1"/>
    </row>
    <row r="332" spans="3:10" s="2" customFormat="1" ht="12.75">
      <c r="C332" s="1"/>
      <c r="D332" s="1"/>
      <c r="E332" s="1"/>
      <c r="F332" s="1"/>
      <c r="G332" s="1"/>
      <c r="H332" s="1"/>
      <c r="I332" s="1"/>
      <c r="J332" s="1"/>
    </row>
    <row r="333" spans="3:10" s="2" customFormat="1" ht="12.75">
      <c r="C333" s="1"/>
      <c r="D333" s="1"/>
      <c r="E333" s="1"/>
      <c r="F333" s="1"/>
      <c r="G333" s="1"/>
      <c r="H333" s="1"/>
      <c r="I333" s="1"/>
      <c r="J333" s="1"/>
    </row>
    <row r="334" spans="3:10" s="2" customFormat="1" ht="12.75">
      <c r="C334" s="1"/>
      <c r="D334" s="1"/>
      <c r="E334" s="1"/>
      <c r="F334" s="1"/>
      <c r="G334" s="1"/>
      <c r="H334" s="1"/>
      <c r="I334" s="1"/>
      <c r="J334" s="1"/>
    </row>
    <row r="335" spans="3:10" s="2" customFormat="1" ht="12.75">
      <c r="C335" s="1"/>
      <c r="D335" s="1"/>
      <c r="E335" s="1"/>
      <c r="F335" s="1"/>
      <c r="G335" s="1"/>
      <c r="H335" s="1"/>
      <c r="I335" s="1"/>
      <c r="J335" s="1"/>
    </row>
    <row r="336" spans="3:10" s="2" customFormat="1" ht="12.75">
      <c r="C336" s="1"/>
      <c r="D336" s="1"/>
      <c r="E336" s="1"/>
      <c r="F336" s="1"/>
      <c r="G336" s="1"/>
      <c r="H336" s="1"/>
      <c r="I336" s="1"/>
      <c r="J336" s="1"/>
    </row>
    <row r="337" spans="3:10" s="2" customFormat="1" ht="12.75">
      <c r="C337" s="1"/>
      <c r="D337" s="1"/>
      <c r="E337" s="1"/>
      <c r="F337" s="1"/>
      <c r="G337" s="1"/>
      <c r="H337" s="1"/>
      <c r="I337" s="1"/>
      <c r="J337" s="1"/>
    </row>
    <row r="338" spans="3:10" s="2" customFormat="1" ht="12.75">
      <c r="C338" s="1"/>
      <c r="D338" s="1"/>
      <c r="E338" s="1"/>
      <c r="F338" s="1"/>
      <c r="G338" s="1"/>
      <c r="H338" s="1"/>
      <c r="I338" s="1"/>
      <c r="J338" s="1"/>
    </row>
    <row r="339" spans="3:10" s="2" customFormat="1" ht="12.75">
      <c r="C339" s="1"/>
      <c r="D339" s="1"/>
      <c r="E339" s="1"/>
      <c r="F339" s="1"/>
      <c r="G339" s="1"/>
      <c r="H339" s="1"/>
      <c r="I339" s="1"/>
      <c r="J339" s="1"/>
    </row>
    <row r="340" spans="3:10" s="2" customFormat="1" ht="12.75">
      <c r="C340" s="1"/>
      <c r="D340" s="1"/>
      <c r="E340" s="1"/>
      <c r="F340" s="1"/>
      <c r="G340" s="1"/>
      <c r="H340" s="1"/>
      <c r="I340" s="1"/>
      <c r="J340" s="1"/>
    </row>
    <row r="341" spans="3:10" s="2" customFormat="1" ht="12.75">
      <c r="C341" s="1"/>
      <c r="D341" s="1"/>
      <c r="E341" s="1"/>
      <c r="F341" s="1"/>
      <c r="G341" s="1"/>
      <c r="H341" s="1"/>
      <c r="I341" s="1"/>
      <c r="J341" s="1"/>
    </row>
    <row r="342" spans="3:10" s="2" customFormat="1" ht="12.75">
      <c r="C342" s="1"/>
      <c r="D342" s="1"/>
      <c r="E342" s="1"/>
      <c r="F342" s="1"/>
      <c r="G342" s="1"/>
      <c r="H342" s="1"/>
      <c r="I342" s="1"/>
      <c r="J342" s="1"/>
    </row>
    <row r="343" spans="3:10" s="2" customFormat="1" ht="12.75">
      <c r="C343" s="1"/>
      <c r="D343" s="1"/>
      <c r="E343" s="1"/>
      <c r="F343" s="1"/>
      <c r="G343" s="1"/>
      <c r="H343" s="1"/>
      <c r="I343" s="1"/>
      <c r="J343" s="1"/>
    </row>
    <row r="344" spans="3:10" s="2" customFormat="1" ht="12.75">
      <c r="C344" s="1"/>
      <c r="D344" s="1"/>
      <c r="E344" s="1"/>
      <c r="F344" s="1"/>
      <c r="G344" s="1"/>
      <c r="H344" s="1"/>
      <c r="I344" s="1"/>
      <c r="J344" s="1"/>
    </row>
    <row r="345" spans="3:10" s="2" customFormat="1" ht="12.75">
      <c r="C345" s="1"/>
      <c r="D345" s="1"/>
      <c r="E345" s="1"/>
      <c r="F345" s="1"/>
      <c r="G345" s="1"/>
      <c r="H345" s="1"/>
      <c r="I345" s="1"/>
      <c r="J345" s="1"/>
    </row>
    <row r="346" spans="3:10" s="2" customFormat="1" ht="12.75">
      <c r="C346" s="1"/>
      <c r="D346" s="1"/>
      <c r="E346" s="1"/>
      <c r="F346" s="1"/>
      <c r="G346" s="1"/>
      <c r="H346" s="1"/>
      <c r="I346" s="1"/>
      <c r="J346" s="1"/>
    </row>
    <row r="347" spans="3:10" s="2" customFormat="1" ht="12.75">
      <c r="C347" s="1"/>
      <c r="D347" s="1"/>
      <c r="E347" s="1"/>
      <c r="F347" s="1"/>
      <c r="G347" s="1"/>
      <c r="H347" s="1"/>
      <c r="I347" s="1"/>
      <c r="J347" s="1"/>
    </row>
    <row r="348" spans="3:10" s="2" customFormat="1" ht="12.75">
      <c r="C348" s="1"/>
      <c r="D348" s="1"/>
      <c r="E348" s="1"/>
      <c r="F348" s="1"/>
      <c r="G348" s="1"/>
      <c r="H348" s="1"/>
      <c r="I348" s="1"/>
      <c r="J348" s="1"/>
    </row>
    <row r="349" spans="3:10" s="2" customFormat="1" ht="12.75">
      <c r="C349" s="1"/>
      <c r="D349" s="1"/>
      <c r="E349" s="1"/>
      <c r="F349" s="1"/>
      <c r="G349" s="1"/>
      <c r="H349" s="1"/>
      <c r="I349" s="1"/>
      <c r="J349" s="1"/>
    </row>
    <row r="350" spans="3:10" s="2" customFormat="1" ht="12.75">
      <c r="C350" s="1"/>
      <c r="D350" s="1"/>
      <c r="E350" s="1"/>
      <c r="F350" s="1"/>
      <c r="G350" s="1"/>
      <c r="H350" s="1"/>
      <c r="I350" s="1"/>
      <c r="J350" s="1"/>
    </row>
    <row r="351" spans="3:10" s="2" customFormat="1" ht="12.75">
      <c r="C351" s="1"/>
      <c r="D351" s="1"/>
      <c r="E351" s="1"/>
      <c r="F351" s="1"/>
      <c r="G351" s="1"/>
      <c r="H351" s="1"/>
      <c r="I351" s="1"/>
      <c r="J351" s="1"/>
    </row>
    <row r="352" spans="3:10" s="2" customFormat="1" ht="12.75">
      <c r="C352" s="1"/>
      <c r="D352" s="1"/>
      <c r="E352" s="1"/>
      <c r="F352" s="1"/>
      <c r="G352" s="1"/>
      <c r="H352" s="1"/>
      <c r="I352" s="1"/>
      <c r="J352" s="1"/>
    </row>
    <row r="353" spans="3:10" s="2" customFormat="1" ht="12.75">
      <c r="C353" s="1"/>
      <c r="D353" s="1"/>
      <c r="E353" s="1"/>
      <c r="F353" s="1"/>
      <c r="G353" s="1"/>
      <c r="H353" s="1"/>
      <c r="I353" s="1"/>
      <c r="J353" s="1"/>
    </row>
    <row r="354" spans="3:10" s="2" customFormat="1" ht="12.75">
      <c r="C354" s="1"/>
      <c r="D354" s="1"/>
      <c r="E354" s="1"/>
      <c r="F354" s="1"/>
      <c r="G354" s="1"/>
      <c r="H354" s="1"/>
      <c r="I354" s="1"/>
      <c r="J354" s="1"/>
    </row>
    <row r="355" spans="3:10" s="2" customFormat="1" ht="12.75">
      <c r="C355" s="1"/>
      <c r="D355" s="1"/>
      <c r="E355" s="1"/>
      <c r="F355" s="1"/>
      <c r="G355" s="1"/>
      <c r="H355" s="1"/>
      <c r="I355" s="1"/>
      <c r="J355" s="1"/>
    </row>
    <row r="356" spans="3:10" s="2" customFormat="1" ht="12.75">
      <c r="C356" s="1"/>
      <c r="D356" s="1"/>
      <c r="E356" s="1"/>
      <c r="F356" s="1"/>
      <c r="G356" s="1"/>
      <c r="H356" s="1"/>
      <c r="I356" s="1"/>
      <c r="J356" s="1"/>
    </row>
    <row r="357" spans="3:10" s="2" customFormat="1" ht="12.75">
      <c r="C357" s="1"/>
      <c r="D357" s="1"/>
      <c r="E357" s="1"/>
      <c r="F357" s="1"/>
      <c r="G357" s="1"/>
      <c r="H357" s="1"/>
      <c r="I357" s="1"/>
      <c r="J357" s="1"/>
    </row>
    <row r="358" spans="3:10" s="2" customFormat="1" ht="12.75">
      <c r="C358" s="1"/>
      <c r="D358" s="1"/>
      <c r="E358" s="1"/>
      <c r="F358" s="1"/>
      <c r="G358" s="1"/>
      <c r="H358" s="1"/>
      <c r="I358" s="1"/>
      <c r="J358" s="1"/>
    </row>
    <row r="359" spans="3:10" s="2" customFormat="1" ht="12.75">
      <c r="C359" s="1"/>
      <c r="D359" s="1"/>
      <c r="E359" s="1"/>
      <c r="F359" s="1"/>
      <c r="G359" s="1"/>
      <c r="H359" s="1"/>
      <c r="I359" s="1"/>
      <c r="J359" s="1"/>
    </row>
    <row r="360" spans="3:10" s="2" customFormat="1" ht="12.75">
      <c r="C360" s="1"/>
      <c r="D360" s="1"/>
      <c r="E360" s="1"/>
      <c r="F360" s="1"/>
      <c r="G360" s="1"/>
      <c r="H360" s="1"/>
      <c r="I360" s="1"/>
      <c r="J360" s="1"/>
    </row>
    <row r="361" spans="3:10" s="2" customFormat="1" ht="12.75">
      <c r="C361" s="1"/>
      <c r="D361" s="1"/>
      <c r="E361" s="1"/>
      <c r="F361" s="1"/>
      <c r="G361" s="1"/>
      <c r="H361" s="1"/>
      <c r="I361" s="1"/>
      <c r="J361" s="1"/>
    </row>
    <row r="362" spans="3:10" s="2" customFormat="1" ht="12.75">
      <c r="C362" s="1"/>
      <c r="D362" s="1"/>
      <c r="E362" s="1"/>
      <c r="F362" s="1"/>
      <c r="G362" s="1"/>
      <c r="H362" s="1"/>
      <c r="I362" s="1"/>
      <c r="J362" s="1"/>
    </row>
    <row r="363" spans="3:10" s="2" customFormat="1" ht="12.75">
      <c r="C363" s="1"/>
      <c r="D363" s="1"/>
      <c r="E363" s="1"/>
      <c r="F363" s="1"/>
      <c r="G363" s="1"/>
      <c r="H363" s="1"/>
      <c r="I363" s="1"/>
      <c r="J363" s="1"/>
    </row>
    <row r="364" spans="3:10" s="2" customFormat="1" ht="12.75">
      <c r="C364" s="1"/>
      <c r="D364" s="1"/>
      <c r="E364" s="1"/>
      <c r="F364" s="1"/>
      <c r="G364" s="1"/>
      <c r="H364" s="1"/>
      <c r="I364" s="1"/>
      <c r="J364" s="1"/>
    </row>
    <row r="365" spans="3:10" s="2" customFormat="1" ht="12.75">
      <c r="C365" s="1"/>
      <c r="D365" s="1"/>
      <c r="E365" s="1"/>
      <c r="F365" s="1"/>
      <c r="G365" s="1"/>
      <c r="H365" s="1"/>
      <c r="I365" s="1"/>
      <c r="J365" s="1"/>
    </row>
    <row r="366" spans="3:10" s="2" customFormat="1" ht="12.75">
      <c r="C366" s="1"/>
      <c r="D366" s="1"/>
      <c r="E366" s="1"/>
      <c r="F366" s="1"/>
      <c r="G366" s="1"/>
      <c r="H366" s="1"/>
      <c r="I366" s="1"/>
      <c r="J366" s="1"/>
    </row>
    <row r="367" spans="3:10" s="2" customFormat="1" ht="12.75">
      <c r="C367" s="1"/>
      <c r="D367" s="1"/>
      <c r="E367" s="1"/>
      <c r="F367" s="1"/>
      <c r="G367" s="1"/>
      <c r="H367" s="1"/>
      <c r="I367" s="1"/>
      <c r="J367" s="1"/>
    </row>
    <row r="368" spans="3:10" s="2" customFormat="1" ht="12.75">
      <c r="C368" s="1"/>
      <c r="D368" s="1"/>
      <c r="E368" s="1"/>
      <c r="F368" s="1"/>
      <c r="G368" s="1"/>
      <c r="H368" s="1"/>
      <c r="I368" s="1"/>
      <c r="J368" s="1"/>
    </row>
    <row r="369" spans="3:10" s="2" customFormat="1" ht="12.75">
      <c r="C369" s="1"/>
      <c r="D369" s="1"/>
      <c r="E369" s="1"/>
      <c r="F369" s="1"/>
      <c r="G369" s="1"/>
      <c r="H369" s="1"/>
      <c r="I369" s="1"/>
      <c r="J369" s="1"/>
    </row>
    <row r="370" spans="3:10" s="2" customFormat="1" ht="12.75">
      <c r="C370" s="1"/>
      <c r="D370" s="1"/>
      <c r="E370" s="1"/>
      <c r="F370" s="1"/>
      <c r="G370" s="1"/>
      <c r="H370" s="1"/>
      <c r="I370" s="1"/>
      <c r="J370" s="1"/>
    </row>
    <row r="371" spans="3:10" s="2" customFormat="1" ht="12.75">
      <c r="C371" s="1"/>
      <c r="D371" s="1"/>
      <c r="E371" s="1"/>
      <c r="F371" s="1"/>
      <c r="G371" s="1"/>
      <c r="H371" s="1"/>
      <c r="I371" s="1"/>
      <c r="J371" s="1"/>
    </row>
    <row r="372" spans="3:10" s="2" customFormat="1" ht="12.75">
      <c r="C372" s="1"/>
      <c r="D372" s="1"/>
      <c r="E372" s="1"/>
      <c r="F372" s="1"/>
      <c r="G372" s="1"/>
      <c r="H372" s="1"/>
      <c r="I372" s="1"/>
      <c r="J372" s="1"/>
    </row>
    <row r="373" spans="3:10" s="2" customFormat="1" ht="12.75">
      <c r="C373" s="1"/>
      <c r="D373" s="1"/>
      <c r="E373" s="1"/>
      <c r="F373" s="1"/>
      <c r="G373" s="1"/>
      <c r="H373" s="1"/>
      <c r="I373" s="1"/>
      <c r="J373" s="1"/>
    </row>
    <row r="374" spans="3:10" s="2" customFormat="1" ht="12.75">
      <c r="C374" s="1"/>
      <c r="D374" s="1"/>
      <c r="E374" s="1"/>
      <c r="F374" s="1"/>
      <c r="G374" s="1"/>
      <c r="H374" s="1"/>
      <c r="I374" s="1"/>
      <c r="J374" s="1"/>
    </row>
    <row r="375" spans="3:10" s="2" customFormat="1" ht="12.75">
      <c r="C375" s="1"/>
      <c r="D375" s="1"/>
      <c r="E375" s="1"/>
      <c r="F375" s="1"/>
      <c r="G375" s="1"/>
      <c r="H375" s="1"/>
      <c r="I375" s="1"/>
      <c r="J375" s="1"/>
    </row>
    <row r="376" spans="3:10" s="2" customFormat="1" ht="12.75">
      <c r="C376" s="1"/>
      <c r="D376" s="1"/>
      <c r="E376" s="1"/>
      <c r="F376" s="1"/>
      <c r="G376" s="1"/>
      <c r="H376" s="1"/>
      <c r="I376" s="1"/>
      <c r="J376" s="1"/>
    </row>
    <row r="377" spans="3:10" s="2" customFormat="1" ht="12.75">
      <c r="C377" s="1"/>
      <c r="D377" s="1"/>
      <c r="E377" s="1"/>
      <c r="F377" s="1"/>
      <c r="G377" s="1"/>
      <c r="H377" s="1"/>
      <c r="I377" s="1"/>
      <c r="J377" s="1"/>
    </row>
    <row r="378" spans="3:10" s="2" customFormat="1" ht="12.75">
      <c r="C378" s="1"/>
      <c r="D378" s="1"/>
      <c r="E378" s="1"/>
      <c r="F378" s="1"/>
      <c r="G378" s="1"/>
      <c r="H378" s="1"/>
      <c r="I378" s="1"/>
      <c r="J378" s="1"/>
    </row>
    <row r="379" spans="3:10" s="2" customFormat="1" ht="12.75">
      <c r="C379" s="1"/>
      <c r="D379" s="1"/>
      <c r="E379" s="1"/>
      <c r="F379" s="1"/>
      <c r="G379" s="1"/>
      <c r="H379" s="1"/>
      <c r="I379" s="1"/>
      <c r="J379" s="1"/>
    </row>
    <row r="380" spans="3:10" s="2" customFormat="1" ht="12.75">
      <c r="C380" s="1"/>
      <c r="D380" s="1"/>
      <c r="E380" s="1"/>
      <c r="F380" s="1"/>
      <c r="G380" s="1"/>
      <c r="H380" s="1"/>
      <c r="I380" s="1"/>
      <c r="J380" s="1"/>
    </row>
    <row r="381" spans="3:10" s="2" customFormat="1" ht="12.75">
      <c r="C381" s="1"/>
      <c r="D381" s="1"/>
      <c r="E381" s="1"/>
      <c r="F381" s="1"/>
      <c r="G381" s="1"/>
      <c r="H381" s="1"/>
      <c r="I381" s="1"/>
      <c r="J381" s="1"/>
    </row>
    <row r="382" spans="3:10" s="2" customFormat="1" ht="12.75">
      <c r="C382" s="1"/>
      <c r="D382" s="1"/>
      <c r="E382" s="1"/>
      <c r="F382" s="1"/>
      <c r="G382" s="1"/>
      <c r="H382" s="1"/>
      <c r="I382" s="1"/>
      <c r="J382" s="1"/>
    </row>
    <row r="383" spans="3:10" s="2" customFormat="1" ht="12.75">
      <c r="C383" s="1"/>
      <c r="D383" s="1"/>
      <c r="E383" s="1"/>
      <c r="F383" s="1"/>
      <c r="G383" s="1"/>
      <c r="H383" s="1"/>
      <c r="I383" s="1"/>
      <c r="J383" s="1"/>
    </row>
    <row r="384" spans="3:10" s="2" customFormat="1" ht="12.75">
      <c r="C384" s="1"/>
      <c r="D384" s="1"/>
      <c r="E384" s="1"/>
      <c r="F384" s="1"/>
      <c r="G384" s="1"/>
      <c r="H384" s="1"/>
      <c r="I384" s="1"/>
      <c r="J384" s="1"/>
    </row>
    <row r="385" spans="3:10" s="2" customFormat="1" ht="12.75">
      <c r="C385" s="1"/>
      <c r="D385" s="1"/>
      <c r="E385" s="1"/>
      <c r="F385" s="1"/>
      <c r="G385" s="1"/>
      <c r="H385" s="1"/>
      <c r="I385" s="1"/>
      <c r="J385" s="1"/>
    </row>
    <row r="386" spans="3:10" s="2" customFormat="1" ht="12.75">
      <c r="C386" s="1"/>
      <c r="D386" s="1"/>
      <c r="E386" s="1"/>
      <c r="F386" s="1"/>
      <c r="G386" s="1"/>
      <c r="H386" s="1"/>
      <c r="I386" s="1"/>
      <c r="J386" s="1"/>
    </row>
    <row r="387" spans="3:10" s="2" customFormat="1" ht="12.75">
      <c r="C387" s="1"/>
      <c r="D387" s="1"/>
      <c r="E387" s="1"/>
      <c r="F387" s="1"/>
      <c r="G387" s="1"/>
      <c r="H387" s="1"/>
      <c r="I387" s="1"/>
      <c r="J387" s="1"/>
    </row>
    <row r="388" spans="3:10" s="2" customFormat="1" ht="12.75">
      <c r="C388" s="1"/>
      <c r="D388" s="1"/>
      <c r="E388" s="1"/>
      <c r="F388" s="1"/>
      <c r="G388" s="1"/>
      <c r="H388" s="1"/>
      <c r="I388" s="1"/>
      <c r="J388" s="1"/>
    </row>
    <row r="389" spans="3:10" s="2" customFormat="1" ht="12.75">
      <c r="C389" s="1"/>
      <c r="D389" s="1"/>
      <c r="E389" s="1"/>
      <c r="F389" s="1"/>
      <c r="G389" s="1"/>
      <c r="H389" s="1"/>
      <c r="I389" s="1"/>
      <c r="J389" s="1"/>
    </row>
    <row r="390" spans="3:10" s="2" customFormat="1" ht="12.75">
      <c r="C390" s="1"/>
      <c r="D390" s="1"/>
      <c r="E390" s="1"/>
      <c r="F390" s="1"/>
      <c r="G390" s="1"/>
      <c r="H390" s="1"/>
      <c r="I390" s="1"/>
      <c r="J390" s="1"/>
    </row>
    <row r="391" spans="3:10" s="2" customFormat="1" ht="12.75">
      <c r="C391" s="1"/>
      <c r="D391" s="1"/>
      <c r="E391" s="1"/>
      <c r="F391" s="1"/>
      <c r="G391" s="1"/>
      <c r="H391" s="1"/>
      <c r="I391" s="1"/>
      <c r="J391" s="1"/>
    </row>
    <row r="392" spans="3:10" s="2" customFormat="1" ht="12.75">
      <c r="C392" s="1"/>
      <c r="D392" s="1"/>
      <c r="E392" s="1"/>
      <c r="F392" s="1"/>
      <c r="G392" s="1"/>
      <c r="H392" s="1"/>
      <c r="I392" s="1"/>
      <c r="J392" s="1"/>
    </row>
    <row r="393" spans="3:10" s="2" customFormat="1" ht="12.75">
      <c r="C393" s="1"/>
      <c r="D393" s="1"/>
      <c r="E393" s="1"/>
      <c r="F393" s="1"/>
      <c r="G393" s="1"/>
      <c r="H393" s="1"/>
      <c r="I393" s="1"/>
      <c r="J393" s="1"/>
    </row>
    <row r="394" spans="3:10" s="2" customFormat="1" ht="12.75">
      <c r="C394" s="1"/>
      <c r="D394" s="1"/>
      <c r="E394" s="1"/>
      <c r="F394" s="1"/>
      <c r="G394" s="1"/>
      <c r="H394" s="1"/>
      <c r="I394" s="1"/>
      <c r="J394" s="1"/>
    </row>
    <row r="395" spans="3:10" s="2" customFormat="1" ht="12.75">
      <c r="C395" s="1"/>
      <c r="D395" s="1"/>
      <c r="E395" s="1"/>
      <c r="F395" s="1"/>
      <c r="G395" s="1"/>
      <c r="H395" s="1"/>
      <c r="I395" s="1"/>
      <c r="J395" s="1"/>
    </row>
    <row r="396" spans="3:10" s="2" customFormat="1" ht="12.75">
      <c r="C396" s="1"/>
      <c r="D396" s="1"/>
      <c r="E396" s="1"/>
      <c r="F396" s="1"/>
      <c r="G396" s="1"/>
      <c r="H396" s="1"/>
      <c r="I396" s="1"/>
      <c r="J396" s="1"/>
    </row>
    <row r="397" spans="3:10" s="2" customFormat="1" ht="12.75">
      <c r="C397" s="1"/>
      <c r="D397" s="1"/>
      <c r="E397" s="1"/>
      <c r="F397" s="1"/>
      <c r="G397" s="1"/>
      <c r="H397" s="1"/>
      <c r="I397" s="1"/>
      <c r="J397" s="1"/>
    </row>
    <row r="398" spans="3:10" s="2" customFormat="1" ht="12.75">
      <c r="C398" s="1"/>
      <c r="D398" s="1"/>
      <c r="E398" s="1"/>
      <c r="F398" s="1"/>
      <c r="G398" s="1"/>
      <c r="H398" s="1"/>
      <c r="I398" s="1"/>
      <c r="J398" s="1"/>
    </row>
    <row r="399" spans="3:10" s="2" customFormat="1" ht="12.75">
      <c r="C399" s="1"/>
      <c r="D399" s="1"/>
      <c r="E399" s="1"/>
      <c r="F399" s="1"/>
      <c r="G399" s="1"/>
      <c r="H399" s="1"/>
      <c r="I399" s="1"/>
      <c r="J399" s="1"/>
    </row>
    <row r="400" spans="3:10" s="2" customFormat="1" ht="12.75">
      <c r="C400" s="1"/>
      <c r="D400" s="1"/>
      <c r="E400" s="1"/>
      <c r="F400" s="1"/>
      <c r="G400" s="1"/>
      <c r="H400" s="1"/>
      <c r="I400" s="1"/>
      <c r="J400" s="1"/>
    </row>
    <row r="401" spans="3:10" s="2" customFormat="1" ht="12.75">
      <c r="C401" s="1"/>
      <c r="D401" s="1"/>
      <c r="E401" s="1"/>
      <c r="F401" s="1"/>
      <c r="G401" s="1"/>
      <c r="H401" s="1"/>
      <c r="I401" s="1"/>
      <c r="J401" s="1"/>
    </row>
    <row r="402" spans="3:10" s="2" customFormat="1" ht="12.75">
      <c r="C402" s="1"/>
      <c r="D402" s="1"/>
      <c r="E402" s="1"/>
      <c r="F402" s="1"/>
      <c r="G402" s="1"/>
      <c r="H402" s="1"/>
      <c r="I402" s="1"/>
      <c r="J402" s="1"/>
    </row>
    <row r="403" spans="3:10" s="2" customFormat="1" ht="12.75">
      <c r="C403" s="1"/>
      <c r="D403" s="1"/>
      <c r="E403" s="1"/>
      <c r="F403" s="1"/>
      <c r="G403" s="1"/>
      <c r="H403" s="1"/>
      <c r="I403" s="1"/>
      <c r="J403" s="1"/>
    </row>
    <row r="404" spans="3:10" s="2" customFormat="1" ht="12.75">
      <c r="C404" s="1"/>
      <c r="D404" s="1"/>
      <c r="E404" s="1"/>
      <c r="F404" s="1"/>
      <c r="G404" s="1"/>
      <c r="H404" s="1"/>
      <c r="I404" s="1"/>
      <c r="J404" s="1"/>
    </row>
    <row r="405" spans="3:10" s="2" customFormat="1" ht="12.75">
      <c r="C405" s="1"/>
      <c r="D405" s="1"/>
      <c r="E405" s="1"/>
      <c r="F405" s="1"/>
      <c r="G405" s="1"/>
      <c r="H405" s="1"/>
      <c r="I405" s="1"/>
      <c r="J405" s="1"/>
    </row>
    <row r="406" spans="3:10" s="2" customFormat="1" ht="12.75">
      <c r="C406" s="1"/>
      <c r="D406" s="1"/>
      <c r="E406" s="1"/>
      <c r="F406" s="1"/>
      <c r="G406" s="1"/>
      <c r="H406" s="1"/>
      <c r="I406" s="1"/>
      <c r="J406" s="1"/>
    </row>
    <row r="407" spans="3:10" s="2" customFormat="1" ht="12.75">
      <c r="C407" s="1"/>
      <c r="D407" s="1"/>
      <c r="E407" s="1"/>
      <c r="F407" s="1"/>
      <c r="G407" s="1"/>
      <c r="H407" s="1"/>
      <c r="I407" s="1"/>
      <c r="J407" s="1"/>
    </row>
    <row r="408" spans="3:10" s="2" customFormat="1" ht="12.75">
      <c r="C408" s="1"/>
      <c r="D408" s="1"/>
      <c r="E408" s="1"/>
      <c r="F408" s="1"/>
      <c r="G408" s="1"/>
      <c r="H408" s="1"/>
      <c r="I408" s="1"/>
      <c r="J408" s="1"/>
    </row>
    <row r="409" spans="3:10" s="2" customFormat="1" ht="12.75">
      <c r="C409" s="1"/>
      <c r="D409" s="1"/>
      <c r="E409" s="1"/>
      <c r="F409" s="1"/>
      <c r="G409" s="1"/>
      <c r="H409" s="1"/>
      <c r="I409" s="1"/>
      <c r="J409" s="1"/>
    </row>
    <row r="410" spans="3:10" s="2" customFormat="1" ht="12.75">
      <c r="C410" s="1"/>
      <c r="D410" s="1"/>
      <c r="E410" s="1"/>
      <c r="F410" s="1"/>
      <c r="G410" s="1"/>
      <c r="H410" s="1"/>
      <c r="I410" s="1"/>
      <c r="J410" s="1"/>
    </row>
    <row r="411" spans="3:10" s="2" customFormat="1" ht="12.75">
      <c r="C411" s="1"/>
      <c r="D411" s="1"/>
      <c r="E411" s="1"/>
      <c r="F411" s="1"/>
      <c r="G411" s="1"/>
      <c r="H411" s="1"/>
      <c r="I411" s="1"/>
      <c r="J411" s="1"/>
    </row>
    <row r="412" spans="3:10" s="2" customFormat="1" ht="12.75">
      <c r="C412" s="1"/>
      <c r="D412" s="1"/>
      <c r="E412" s="1"/>
      <c r="F412" s="1"/>
      <c r="G412" s="1"/>
      <c r="H412" s="1"/>
      <c r="I412" s="1"/>
      <c r="J412" s="1"/>
    </row>
    <row r="413" spans="3:10" s="2" customFormat="1" ht="12.75">
      <c r="C413" s="1"/>
      <c r="D413" s="1"/>
      <c r="E413" s="1"/>
      <c r="F413" s="1"/>
      <c r="G413" s="1"/>
      <c r="H413" s="1"/>
      <c r="I413" s="1"/>
      <c r="J413" s="1"/>
    </row>
    <row r="414" spans="3:10" s="2" customFormat="1" ht="12.75">
      <c r="C414" s="1"/>
      <c r="D414" s="1"/>
      <c r="E414" s="1"/>
      <c r="F414" s="1"/>
      <c r="G414" s="1"/>
      <c r="H414" s="1"/>
      <c r="I414" s="1"/>
      <c r="J414" s="1"/>
    </row>
    <row r="415" spans="3:10" s="2" customFormat="1" ht="12.75">
      <c r="C415" s="1"/>
      <c r="D415" s="1"/>
      <c r="E415" s="1"/>
      <c r="F415" s="1"/>
      <c r="G415" s="1"/>
      <c r="H415" s="1"/>
      <c r="I415" s="1"/>
      <c r="J415" s="1"/>
    </row>
    <row r="416" spans="3:10" s="2" customFormat="1" ht="12.75">
      <c r="C416" s="1"/>
      <c r="D416" s="1"/>
      <c r="E416" s="1"/>
      <c r="F416" s="1"/>
      <c r="G416" s="1"/>
      <c r="H416" s="1"/>
      <c r="I416" s="1"/>
      <c r="J416" s="1"/>
    </row>
    <row r="417" spans="3:10" s="2" customFormat="1" ht="12.75">
      <c r="C417" s="1"/>
      <c r="D417" s="1"/>
      <c r="E417" s="1"/>
      <c r="F417" s="1"/>
      <c r="G417" s="1"/>
      <c r="H417" s="1"/>
      <c r="I417" s="1"/>
      <c r="J417" s="1"/>
    </row>
    <row r="418" spans="3:10" s="2" customFormat="1" ht="12.75">
      <c r="C418" s="1"/>
      <c r="D418" s="1"/>
      <c r="E418" s="1"/>
      <c r="F418" s="1"/>
      <c r="G418" s="1"/>
      <c r="H418" s="1"/>
      <c r="I418" s="1"/>
      <c r="J418" s="1"/>
    </row>
    <row r="419" spans="3:10" s="2" customFormat="1" ht="12.75">
      <c r="C419" s="1"/>
      <c r="D419" s="1"/>
      <c r="E419" s="1"/>
      <c r="F419" s="1"/>
      <c r="G419" s="1"/>
      <c r="H419" s="1"/>
      <c r="I419" s="1"/>
      <c r="J419" s="1"/>
    </row>
    <row r="420" spans="3:10" s="2" customFormat="1" ht="12.75">
      <c r="C420" s="1"/>
      <c r="D420" s="1"/>
      <c r="E420" s="1"/>
      <c r="F420" s="1"/>
      <c r="G420" s="1"/>
      <c r="H420" s="1"/>
      <c r="I420" s="1"/>
      <c r="J420" s="1"/>
    </row>
    <row r="421" spans="3:10" s="2" customFormat="1" ht="12.75">
      <c r="C421" s="1"/>
      <c r="D421" s="1"/>
      <c r="E421" s="1"/>
      <c r="F421" s="1"/>
      <c r="G421" s="1"/>
      <c r="H421" s="1"/>
      <c r="I421" s="1"/>
      <c r="J421" s="1"/>
    </row>
    <row r="422" spans="3:10" s="2" customFormat="1" ht="12.75">
      <c r="C422" s="1"/>
      <c r="D422" s="1"/>
      <c r="E422" s="1"/>
      <c r="F422" s="1"/>
      <c r="G422" s="1"/>
      <c r="H422" s="1"/>
      <c r="I422" s="1"/>
      <c r="J422" s="1"/>
    </row>
    <row r="423" spans="3:10" s="2" customFormat="1" ht="12.75">
      <c r="C423" s="1"/>
      <c r="D423" s="1"/>
      <c r="E423" s="1"/>
      <c r="F423" s="1"/>
      <c r="G423" s="1"/>
      <c r="H423" s="1"/>
      <c r="I423" s="1"/>
      <c r="J423" s="1"/>
    </row>
    <row r="424" spans="3:10" s="2" customFormat="1" ht="12.75">
      <c r="C424" s="1"/>
      <c r="D424" s="1"/>
      <c r="E424" s="1"/>
      <c r="F424" s="1"/>
      <c r="G424" s="1"/>
      <c r="H424" s="1"/>
      <c r="I424" s="1"/>
      <c r="J424" s="1"/>
    </row>
    <row r="425" spans="3:10" s="2" customFormat="1" ht="12.75">
      <c r="C425" s="1"/>
      <c r="D425" s="1"/>
      <c r="E425" s="1"/>
      <c r="F425" s="1"/>
      <c r="G425" s="1"/>
      <c r="H425" s="1"/>
      <c r="I425" s="1"/>
      <c r="J425" s="1"/>
    </row>
    <row r="426" spans="3:10" s="2" customFormat="1" ht="12.75">
      <c r="C426" s="1"/>
      <c r="D426" s="1"/>
      <c r="E426" s="1"/>
      <c r="F426" s="1"/>
      <c r="G426" s="1"/>
      <c r="H426" s="1"/>
      <c r="I426" s="1"/>
      <c r="J426" s="1"/>
    </row>
    <row r="427" spans="3:10" s="2" customFormat="1" ht="12.75">
      <c r="C427" s="1"/>
      <c r="D427" s="1"/>
      <c r="E427" s="1"/>
      <c r="F427" s="1"/>
      <c r="G427" s="1"/>
      <c r="H427" s="1"/>
      <c r="I427" s="1"/>
      <c r="J427" s="1"/>
    </row>
    <row r="428" spans="3:10" s="2" customFormat="1" ht="12.75">
      <c r="C428" s="1"/>
      <c r="D428" s="1"/>
      <c r="E428" s="1"/>
      <c r="F428" s="1"/>
      <c r="G428" s="1"/>
      <c r="H428" s="1"/>
      <c r="I428" s="1"/>
      <c r="J428" s="1"/>
    </row>
    <row r="429" spans="3:10" s="2" customFormat="1" ht="12.75">
      <c r="C429" s="1"/>
      <c r="D429" s="1"/>
      <c r="E429" s="1"/>
      <c r="F429" s="1"/>
      <c r="G429" s="1"/>
      <c r="H429" s="1"/>
      <c r="I429" s="1"/>
      <c r="J429" s="1"/>
    </row>
    <row r="430" spans="3:10" s="2" customFormat="1" ht="12.75">
      <c r="C430" s="1"/>
      <c r="D430" s="1"/>
      <c r="E430" s="1"/>
      <c r="F430" s="1"/>
      <c r="G430" s="1"/>
      <c r="H430" s="1"/>
      <c r="I430" s="1"/>
      <c r="J430" s="1"/>
    </row>
    <row r="431" spans="3:10" s="2" customFormat="1" ht="12.75">
      <c r="C431" s="1"/>
      <c r="D431" s="1"/>
      <c r="E431" s="1"/>
      <c r="F431" s="1"/>
      <c r="G431" s="1"/>
      <c r="H431" s="1"/>
      <c r="I431" s="1"/>
      <c r="J431" s="1"/>
    </row>
    <row r="432" spans="3:10" s="2" customFormat="1" ht="12.75">
      <c r="C432" s="1"/>
      <c r="D432" s="1"/>
      <c r="E432" s="1"/>
      <c r="F432" s="1"/>
      <c r="G432" s="1"/>
      <c r="H432" s="1"/>
      <c r="I432" s="1"/>
      <c r="J432" s="1"/>
    </row>
    <row r="433" spans="3:10" s="2" customFormat="1" ht="12.75">
      <c r="C433" s="1"/>
      <c r="D433" s="1"/>
      <c r="E433" s="1"/>
      <c r="F433" s="1"/>
      <c r="G433" s="1"/>
      <c r="H433" s="1"/>
      <c r="I433" s="1"/>
      <c r="J433" s="1"/>
    </row>
    <row r="434" spans="3:10" s="2" customFormat="1" ht="12.75">
      <c r="C434" s="1"/>
      <c r="D434" s="1"/>
      <c r="E434" s="1"/>
      <c r="F434" s="1"/>
      <c r="G434" s="1"/>
      <c r="H434" s="1"/>
      <c r="I434" s="1"/>
      <c r="J434" s="1"/>
    </row>
    <row r="435" spans="3:10" s="2" customFormat="1" ht="12.75">
      <c r="C435" s="1"/>
      <c r="D435" s="1"/>
      <c r="E435" s="1"/>
      <c r="F435" s="1"/>
      <c r="G435" s="1"/>
      <c r="H435" s="1"/>
      <c r="I435" s="1"/>
      <c r="J435" s="1"/>
    </row>
    <row r="436" spans="3:10" s="2" customFormat="1" ht="12.75">
      <c r="C436" s="1"/>
      <c r="D436" s="1"/>
      <c r="E436" s="1"/>
      <c r="F436" s="1"/>
      <c r="G436" s="1"/>
      <c r="H436" s="1"/>
      <c r="I436" s="1"/>
      <c r="J436" s="1"/>
    </row>
    <row r="437" spans="3:10" s="2" customFormat="1" ht="12.75">
      <c r="C437" s="1"/>
      <c r="D437" s="1"/>
      <c r="E437" s="1"/>
      <c r="F437" s="1"/>
      <c r="G437" s="1"/>
      <c r="H437" s="1"/>
      <c r="I437" s="1"/>
      <c r="J437" s="1"/>
    </row>
    <row r="438" spans="3:10" s="2" customFormat="1" ht="12.75">
      <c r="C438" s="1"/>
      <c r="D438" s="1"/>
      <c r="E438" s="1"/>
      <c r="F438" s="1"/>
      <c r="G438" s="1"/>
      <c r="H438" s="1"/>
      <c r="I438" s="1"/>
      <c r="J438" s="1"/>
    </row>
    <row r="439" spans="3:10" s="2" customFormat="1" ht="12.75">
      <c r="C439" s="1"/>
      <c r="D439" s="1"/>
      <c r="E439" s="1"/>
      <c r="F439" s="1"/>
      <c r="G439" s="1"/>
      <c r="H439" s="1"/>
      <c r="I439" s="1"/>
      <c r="J439" s="1"/>
    </row>
    <row r="440" spans="3:10" s="2" customFormat="1" ht="12.75">
      <c r="C440" s="1"/>
      <c r="D440" s="1"/>
      <c r="E440" s="1"/>
      <c r="F440" s="1"/>
      <c r="G440" s="1"/>
      <c r="H440" s="1"/>
      <c r="I440" s="1"/>
      <c r="J440" s="1"/>
    </row>
    <row r="441" spans="3:10" s="2" customFormat="1" ht="12.75">
      <c r="C441" s="1"/>
      <c r="D441" s="1"/>
      <c r="E441" s="1"/>
      <c r="F441" s="1"/>
      <c r="G441" s="1"/>
      <c r="H441" s="1"/>
      <c r="I441" s="1"/>
      <c r="J441" s="1"/>
    </row>
    <row r="442" spans="3:10" s="2" customFormat="1" ht="12.75">
      <c r="C442" s="1"/>
      <c r="D442" s="1"/>
      <c r="E442" s="1"/>
      <c r="F442" s="1"/>
      <c r="G442" s="1"/>
      <c r="H442" s="1"/>
      <c r="I442" s="1"/>
      <c r="J442" s="1"/>
    </row>
    <row r="443" spans="3:10" s="2" customFormat="1" ht="12.75">
      <c r="C443" s="1"/>
      <c r="D443" s="1"/>
      <c r="E443" s="1"/>
      <c r="F443" s="1"/>
      <c r="G443" s="1"/>
      <c r="H443" s="1"/>
      <c r="I443" s="1"/>
      <c r="J443" s="1"/>
    </row>
    <row r="444" spans="3:10" s="2" customFormat="1" ht="12.75">
      <c r="C444" s="1"/>
      <c r="D444" s="1"/>
      <c r="E444" s="1"/>
      <c r="F444" s="1"/>
      <c r="G444" s="1"/>
      <c r="H444" s="1"/>
      <c r="I444" s="1"/>
      <c r="J444" s="1"/>
    </row>
    <row r="445" spans="3:10" s="2" customFormat="1" ht="12.75">
      <c r="C445" s="1"/>
      <c r="D445" s="1"/>
      <c r="E445" s="1"/>
      <c r="F445" s="1"/>
      <c r="G445" s="1"/>
      <c r="H445" s="1"/>
      <c r="I445" s="1"/>
      <c r="J445" s="1"/>
    </row>
    <row r="446" spans="3:10" s="2" customFormat="1" ht="12.75">
      <c r="C446" s="1"/>
      <c r="D446" s="1"/>
      <c r="E446" s="1"/>
      <c r="F446" s="1"/>
      <c r="G446" s="1"/>
      <c r="H446" s="1"/>
      <c r="I446" s="1"/>
      <c r="J446" s="1"/>
    </row>
    <row r="447" spans="3:10" s="2" customFormat="1" ht="12.75">
      <c r="C447" s="1"/>
      <c r="D447" s="1"/>
      <c r="E447" s="1"/>
      <c r="F447" s="1"/>
      <c r="G447" s="1"/>
      <c r="H447" s="1"/>
      <c r="I447" s="1"/>
      <c r="J447" s="1"/>
    </row>
    <row r="448" spans="3:10" s="2" customFormat="1" ht="12.75">
      <c r="C448" s="1"/>
      <c r="D448" s="1"/>
      <c r="E448" s="1"/>
      <c r="F448" s="1"/>
      <c r="G448" s="1"/>
      <c r="H448" s="1"/>
      <c r="I448" s="1"/>
      <c r="J448" s="1"/>
    </row>
    <row r="449" spans="3:10" s="2" customFormat="1" ht="12.75">
      <c r="C449" s="1"/>
      <c r="D449" s="1"/>
      <c r="E449" s="1"/>
      <c r="F449" s="1"/>
      <c r="G449" s="1"/>
      <c r="H449" s="1"/>
      <c r="I449" s="1"/>
      <c r="J449" s="1"/>
    </row>
    <row r="450" spans="3:10" s="2" customFormat="1" ht="12.75">
      <c r="C450" s="1"/>
      <c r="D450" s="1"/>
      <c r="E450" s="1"/>
      <c r="F450" s="1"/>
      <c r="G450" s="1"/>
      <c r="H450" s="1"/>
      <c r="I450" s="1"/>
      <c r="J450" s="1"/>
    </row>
    <row r="451" spans="3:10" s="2" customFormat="1" ht="12.75">
      <c r="C451" s="1"/>
      <c r="D451" s="1"/>
      <c r="E451" s="1"/>
      <c r="F451" s="1"/>
      <c r="G451" s="1"/>
      <c r="H451" s="1"/>
      <c r="I451" s="1"/>
      <c r="J451" s="1"/>
    </row>
    <row r="452" spans="3:10" s="2" customFormat="1" ht="12.75">
      <c r="C452" s="1"/>
      <c r="D452" s="1"/>
      <c r="E452" s="1"/>
      <c r="F452" s="1"/>
      <c r="G452" s="1"/>
      <c r="H452" s="1"/>
      <c r="I452" s="1"/>
      <c r="J452" s="1"/>
    </row>
    <row r="453" spans="3:10" s="2" customFormat="1" ht="12.75">
      <c r="C453" s="1"/>
      <c r="D453" s="1"/>
      <c r="E453" s="1"/>
      <c r="F453" s="1"/>
      <c r="G453" s="1"/>
      <c r="H453" s="1"/>
      <c r="I453" s="1"/>
      <c r="J453" s="1"/>
    </row>
    <row r="454" spans="3:10" s="2" customFormat="1" ht="12.75">
      <c r="C454" s="1"/>
      <c r="D454" s="1"/>
      <c r="E454" s="1"/>
      <c r="F454" s="1"/>
      <c r="G454" s="1"/>
      <c r="H454" s="1"/>
      <c r="I454" s="1"/>
      <c r="J454" s="1"/>
    </row>
    <row r="455" spans="3:10" s="2" customFormat="1" ht="12.75">
      <c r="C455" s="1"/>
      <c r="D455" s="1"/>
      <c r="E455" s="1"/>
      <c r="F455" s="1"/>
      <c r="G455" s="1"/>
      <c r="H455" s="1"/>
      <c r="I455" s="1"/>
      <c r="J455" s="1"/>
    </row>
    <row r="456" spans="3:10" s="2" customFormat="1" ht="12.75">
      <c r="C456" s="1"/>
      <c r="D456" s="1"/>
      <c r="E456" s="1"/>
      <c r="F456" s="1"/>
      <c r="G456" s="1"/>
      <c r="H456" s="1"/>
      <c r="I456" s="1"/>
      <c r="J456" s="1"/>
    </row>
    <row r="457" spans="3:10" s="2" customFormat="1" ht="12.75">
      <c r="C457" s="1"/>
      <c r="D457" s="1"/>
      <c r="E457" s="1"/>
      <c r="F457" s="1"/>
      <c r="G457" s="1"/>
      <c r="H457" s="1"/>
      <c r="I457" s="1"/>
      <c r="J457" s="1"/>
    </row>
    <row r="458" spans="3:10" s="2" customFormat="1" ht="12.75">
      <c r="C458" s="1"/>
      <c r="D458" s="1"/>
      <c r="E458" s="1"/>
      <c r="F458" s="1"/>
      <c r="G458" s="1"/>
      <c r="H458" s="1"/>
      <c r="I458" s="1"/>
      <c r="J458" s="1"/>
    </row>
    <row r="459" spans="3:10" s="2" customFormat="1" ht="12.75">
      <c r="C459" s="1"/>
      <c r="D459" s="1"/>
      <c r="E459" s="1"/>
      <c r="F459" s="1"/>
      <c r="G459" s="1"/>
      <c r="H459" s="1"/>
      <c r="I459" s="1"/>
      <c r="J459" s="1"/>
    </row>
    <row r="460" spans="3:10" s="2" customFormat="1" ht="12.75">
      <c r="C460" s="1"/>
      <c r="D460" s="1"/>
      <c r="E460" s="1"/>
      <c r="F460" s="1"/>
      <c r="G460" s="1"/>
      <c r="H460" s="1"/>
      <c r="I460" s="1"/>
      <c r="J460" s="1"/>
    </row>
    <row r="461" spans="3:10" s="2" customFormat="1" ht="12.75">
      <c r="C461" s="1"/>
      <c r="D461" s="1"/>
      <c r="E461" s="1"/>
      <c r="F461" s="1"/>
      <c r="G461" s="1"/>
      <c r="H461" s="1"/>
      <c r="I461" s="1"/>
      <c r="J461" s="1"/>
    </row>
    <row r="462" spans="3:10" s="2" customFormat="1" ht="12.75">
      <c r="C462" s="1"/>
      <c r="D462" s="1"/>
      <c r="E462" s="1"/>
      <c r="F462" s="1"/>
      <c r="G462" s="1"/>
      <c r="H462" s="1"/>
      <c r="I462" s="1"/>
      <c r="J462" s="1"/>
    </row>
    <row r="463" spans="3:10" s="2" customFormat="1" ht="12.75">
      <c r="C463" s="1"/>
      <c r="D463" s="1"/>
      <c r="E463" s="1"/>
      <c r="F463" s="1"/>
      <c r="G463" s="1"/>
      <c r="H463" s="1"/>
      <c r="I463" s="1"/>
      <c r="J463" s="1"/>
    </row>
    <row r="464" spans="3:10" s="2" customFormat="1" ht="12.75">
      <c r="C464" s="1"/>
      <c r="D464" s="1"/>
      <c r="E464" s="1"/>
      <c r="F464" s="1"/>
      <c r="G464" s="1"/>
      <c r="H464" s="1"/>
      <c r="I464" s="1"/>
      <c r="J464" s="1"/>
    </row>
    <row r="465" spans="3:10" s="2" customFormat="1" ht="12.75">
      <c r="C465" s="1"/>
      <c r="D465" s="1"/>
      <c r="E465" s="1"/>
      <c r="F465" s="1"/>
      <c r="G465" s="1"/>
      <c r="H465" s="1"/>
      <c r="I465" s="1"/>
      <c r="J465" s="1"/>
    </row>
    <row r="466" spans="3:10" s="2" customFormat="1" ht="12.75">
      <c r="C466" s="1"/>
      <c r="D466" s="1"/>
      <c r="E466" s="1"/>
      <c r="F466" s="1"/>
      <c r="G466" s="1"/>
      <c r="H466" s="1"/>
      <c r="I466" s="1"/>
      <c r="J466" s="1"/>
    </row>
    <row r="467" spans="3:10" s="2" customFormat="1" ht="12.75">
      <c r="C467" s="1"/>
      <c r="D467" s="1"/>
      <c r="E467" s="1"/>
      <c r="F467" s="1"/>
      <c r="G467" s="1"/>
      <c r="H467" s="1"/>
      <c r="I467" s="1"/>
      <c r="J467" s="1"/>
    </row>
    <row r="468" spans="3:10" s="2" customFormat="1" ht="12.75">
      <c r="C468" s="1"/>
      <c r="D468" s="1"/>
      <c r="E468" s="1"/>
      <c r="F468" s="1"/>
      <c r="G468" s="1"/>
      <c r="H468" s="1"/>
      <c r="I468" s="1"/>
      <c r="J468" s="1"/>
    </row>
    <row r="469" spans="3:10" s="2" customFormat="1" ht="12.75">
      <c r="C469" s="1"/>
      <c r="D469" s="1"/>
      <c r="E469" s="1"/>
      <c r="F469" s="1"/>
      <c r="G469" s="1"/>
      <c r="H469" s="1"/>
      <c r="I469" s="1"/>
      <c r="J469" s="1"/>
    </row>
    <row r="470" spans="3:10" s="2" customFormat="1" ht="12.75">
      <c r="C470" s="1"/>
      <c r="D470" s="1"/>
      <c r="E470" s="1"/>
      <c r="F470" s="1"/>
      <c r="G470" s="1"/>
      <c r="H470" s="1"/>
      <c r="I470" s="1"/>
      <c r="J470" s="1"/>
    </row>
    <row r="471" spans="3:10" s="2" customFormat="1" ht="12.75">
      <c r="C471" s="1"/>
      <c r="D471" s="1"/>
      <c r="E471" s="1"/>
      <c r="F471" s="1"/>
      <c r="G471" s="1"/>
      <c r="H471" s="1"/>
      <c r="I471" s="1"/>
      <c r="J471" s="1"/>
    </row>
    <row r="472" spans="3:10" s="2" customFormat="1" ht="12.75">
      <c r="C472" s="1"/>
      <c r="D472" s="1"/>
      <c r="E472" s="1"/>
      <c r="F472" s="1"/>
      <c r="G472" s="1"/>
      <c r="H472" s="1"/>
      <c r="I472" s="1"/>
      <c r="J472" s="1"/>
    </row>
    <row r="473" spans="3:10" s="2" customFormat="1" ht="12.75">
      <c r="C473" s="1"/>
      <c r="D473" s="1"/>
      <c r="E473" s="1"/>
      <c r="F473" s="1"/>
      <c r="G473" s="1"/>
      <c r="H473" s="1"/>
      <c r="I473" s="1"/>
      <c r="J473" s="1"/>
    </row>
    <row r="474" spans="3:10" s="2" customFormat="1" ht="12.75">
      <c r="C474" s="1"/>
      <c r="D474" s="1"/>
      <c r="E474" s="1"/>
      <c r="F474" s="1"/>
      <c r="G474" s="1"/>
      <c r="H474" s="1"/>
      <c r="I474" s="1"/>
      <c r="J474" s="1"/>
    </row>
    <row r="475" spans="3:10" s="2" customFormat="1" ht="12.75">
      <c r="C475" s="1"/>
      <c r="D475" s="1"/>
      <c r="E475" s="1"/>
      <c r="F475" s="1"/>
      <c r="G475" s="1"/>
      <c r="H475" s="1"/>
      <c r="I475" s="1"/>
      <c r="J475" s="1"/>
    </row>
    <row r="476" spans="3:10" s="2" customFormat="1" ht="12.75">
      <c r="C476" s="1"/>
      <c r="D476" s="1"/>
      <c r="E476" s="1"/>
      <c r="F476" s="1"/>
      <c r="G476" s="1"/>
      <c r="H476" s="1"/>
      <c r="I476" s="1"/>
      <c r="J476" s="1"/>
    </row>
    <row r="477" spans="3:10" s="2" customFormat="1" ht="12.75">
      <c r="C477" s="1"/>
      <c r="D477" s="1"/>
      <c r="E477" s="1"/>
      <c r="F477" s="1"/>
      <c r="G477" s="1"/>
      <c r="H477" s="1"/>
      <c r="I477" s="1"/>
      <c r="J477" s="1"/>
    </row>
    <row r="478" spans="3:10" s="2" customFormat="1" ht="12.75">
      <c r="C478" s="1"/>
      <c r="D478" s="1"/>
      <c r="E478" s="1"/>
      <c r="F478" s="1"/>
      <c r="G478" s="1"/>
      <c r="H478" s="1"/>
      <c r="I478" s="1"/>
      <c r="J478" s="1"/>
    </row>
    <row r="479" spans="3:10" s="2" customFormat="1" ht="12.75">
      <c r="C479" s="1"/>
      <c r="D479" s="1"/>
      <c r="E479" s="1"/>
      <c r="F479" s="1"/>
      <c r="G479" s="1"/>
      <c r="H479" s="1"/>
      <c r="I479" s="1"/>
      <c r="J479" s="1"/>
    </row>
    <row r="480" spans="3:10" s="2" customFormat="1" ht="12.75">
      <c r="C480" s="1"/>
      <c r="D480" s="1"/>
      <c r="E480" s="1"/>
      <c r="F480" s="1"/>
      <c r="G480" s="1"/>
      <c r="H480" s="1"/>
      <c r="I480" s="1"/>
      <c r="J480" s="1"/>
    </row>
    <row r="481" spans="3:10" s="2" customFormat="1" ht="12.75">
      <c r="C481" s="1"/>
      <c r="D481" s="1"/>
      <c r="E481" s="1"/>
      <c r="F481" s="1"/>
      <c r="G481" s="1"/>
      <c r="H481" s="1"/>
      <c r="I481" s="1"/>
      <c r="J481" s="1"/>
    </row>
    <row r="482" spans="3:10" s="2" customFormat="1" ht="12.75">
      <c r="C482" s="1"/>
      <c r="D482" s="1"/>
      <c r="E482" s="1"/>
      <c r="F482" s="1"/>
      <c r="G482" s="1"/>
      <c r="H482" s="1"/>
      <c r="I482" s="1"/>
      <c r="J482" s="1"/>
    </row>
    <row r="483" spans="3:10" s="2" customFormat="1" ht="12.75">
      <c r="C483" s="1"/>
      <c r="D483" s="1"/>
      <c r="E483" s="1"/>
      <c r="F483" s="1"/>
      <c r="G483" s="1"/>
      <c r="H483" s="1"/>
      <c r="I483" s="1"/>
      <c r="J483" s="1"/>
    </row>
    <row r="484" spans="3:10" s="2" customFormat="1" ht="12.75">
      <c r="C484" s="1"/>
      <c r="D484" s="1"/>
      <c r="E484" s="1"/>
      <c r="F484" s="1"/>
      <c r="G484" s="1"/>
      <c r="H484" s="1"/>
      <c r="I484" s="1"/>
      <c r="J484" s="1"/>
    </row>
    <row r="485" spans="3:10" s="2" customFormat="1" ht="12.75">
      <c r="C485" s="1"/>
      <c r="D485" s="1"/>
      <c r="E485" s="1"/>
      <c r="F485" s="1"/>
      <c r="G485" s="1"/>
      <c r="H485" s="1"/>
      <c r="I485" s="1"/>
      <c r="J485" s="1"/>
    </row>
    <row r="486" spans="3:10" s="2" customFormat="1" ht="12.75">
      <c r="C486" s="1"/>
      <c r="D486" s="1"/>
      <c r="E486" s="1"/>
      <c r="F486" s="1"/>
      <c r="G486" s="1"/>
      <c r="H486" s="1"/>
      <c r="I486" s="1"/>
      <c r="J486" s="1"/>
    </row>
    <row r="487" spans="3:10" s="2" customFormat="1" ht="12.75">
      <c r="C487" s="1"/>
      <c r="D487" s="1"/>
      <c r="E487" s="1"/>
      <c r="F487" s="1"/>
      <c r="G487" s="1"/>
      <c r="H487" s="1"/>
      <c r="I487" s="1"/>
      <c r="J487" s="1"/>
    </row>
    <row r="488" spans="3:10" s="2" customFormat="1" ht="12.75">
      <c r="C488" s="1"/>
      <c r="D488" s="1"/>
      <c r="E488" s="1"/>
      <c r="F488" s="1"/>
      <c r="G488" s="1"/>
      <c r="H488" s="1"/>
      <c r="I488" s="1"/>
      <c r="J488" s="1"/>
    </row>
    <row r="489" spans="3:10" s="2" customFormat="1" ht="12.75">
      <c r="C489" s="1"/>
      <c r="D489" s="1"/>
      <c r="E489" s="1"/>
      <c r="F489" s="1"/>
      <c r="G489" s="1"/>
      <c r="H489" s="1"/>
      <c r="I489" s="1"/>
      <c r="J489" s="1"/>
    </row>
    <row r="490" spans="3:10" s="2" customFormat="1" ht="12.75">
      <c r="C490" s="1"/>
      <c r="D490" s="1"/>
      <c r="E490" s="1"/>
      <c r="F490" s="1"/>
      <c r="G490" s="1"/>
      <c r="H490" s="1"/>
      <c r="I490" s="1"/>
      <c r="J490" s="1"/>
    </row>
    <row r="491" spans="3:10" s="2" customFormat="1" ht="12.75">
      <c r="C491" s="1"/>
      <c r="D491" s="1"/>
      <c r="E491" s="1"/>
      <c r="F491" s="1"/>
      <c r="G491" s="1"/>
      <c r="H491" s="1"/>
      <c r="I491" s="1"/>
      <c r="J491" s="1"/>
    </row>
    <row r="492" spans="3:10" s="2" customFormat="1" ht="12.75">
      <c r="C492" s="1"/>
      <c r="D492" s="1"/>
      <c r="E492" s="1"/>
      <c r="F492" s="1"/>
      <c r="G492" s="1"/>
      <c r="H492" s="1"/>
      <c r="I492" s="1"/>
      <c r="J492" s="1"/>
    </row>
    <row r="493" spans="3:10" s="2" customFormat="1" ht="12.75">
      <c r="C493" s="1"/>
      <c r="D493" s="1"/>
      <c r="E493" s="1"/>
      <c r="F493" s="1"/>
      <c r="G493" s="1"/>
      <c r="H493" s="1"/>
      <c r="I493" s="1"/>
      <c r="J493" s="1"/>
    </row>
    <row r="494" spans="3:10" s="2" customFormat="1" ht="12.75">
      <c r="C494" s="1"/>
      <c r="D494" s="1"/>
      <c r="E494" s="1"/>
      <c r="F494" s="1"/>
      <c r="G494" s="1"/>
      <c r="H494" s="1"/>
      <c r="I494" s="1"/>
      <c r="J494" s="1"/>
    </row>
    <row r="495" spans="3:10" s="2" customFormat="1" ht="12.75">
      <c r="C495" s="1"/>
      <c r="D495" s="1"/>
      <c r="E495" s="1"/>
      <c r="F495" s="1"/>
      <c r="G495" s="1"/>
      <c r="H495" s="1"/>
      <c r="I495" s="1"/>
      <c r="J495" s="1"/>
    </row>
    <row r="496" spans="3:10" s="2" customFormat="1" ht="12.75">
      <c r="C496" s="1"/>
      <c r="D496" s="1"/>
      <c r="E496" s="1"/>
      <c r="F496" s="1"/>
      <c r="G496" s="1"/>
      <c r="H496" s="1"/>
      <c r="I496" s="1"/>
      <c r="J496" s="1"/>
    </row>
    <row r="497" spans="3:10" s="2" customFormat="1" ht="12.75">
      <c r="C497" s="1"/>
      <c r="D497" s="1"/>
      <c r="E497" s="1"/>
      <c r="F497" s="1"/>
      <c r="G497" s="1"/>
      <c r="H497" s="1"/>
      <c r="I497" s="1"/>
      <c r="J497" s="1"/>
    </row>
    <row r="498" spans="3:10" s="2" customFormat="1" ht="12.75">
      <c r="C498" s="1"/>
      <c r="D498" s="1"/>
      <c r="E498" s="1"/>
      <c r="F498" s="1"/>
      <c r="G498" s="1"/>
      <c r="H498" s="1"/>
      <c r="I498" s="1"/>
      <c r="J498" s="1"/>
    </row>
    <row r="499" spans="3:10" s="2" customFormat="1" ht="12.75">
      <c r="C499" s="1"/>
      <c r="D499" s="1"/>
      <c r="E499" s="1"/>
      <c r="F499" s="1"/>
      <c r="G499" s="1"/>
      <c r="H499" s="1"/>
      <c r="I499" s="1"/>
      <c r="J499" s="1"/>
    </row>
    <row r="500" spans="3:10" s="2" customFormat="1" ht="12.75">
      <c r="C500" s="1"/>
      <c r="D500" s="1"/>
      <c r="E500" s="1"/>
      <c r="F500" s="1"/>
      <c r="G500" s="1"/>
      <c r="H500" s="1"/>
      <c r="I500" s="1"/>
      <c r="J500" s="1"/>
    </row>
    <row r="501" spans="3:10" s="2" customFormat="1" ht="12.75">
      <c r="C501" s="1"/>
      <c r="D501" s="1"/>
      <c r="E501" s="1"/>
      <c r="F501" s="1"/>
      <c r="G501" s="1"/>
      <c r="H501" s="1"/>
      <c r="I501" s="1"/>
      <c r="J501" s="1"/>
    </row>
    <row r="502" spans="3:10" s="2" customFormat="1" ht="12.75">
      <c r="C502" s="1"/>
      <c r="D502" s="1"/>
      <c r="E502" s="1"/>
      <c r="F502" s="1"/>
      <c r="G502" s="1"/>
      <c r="H502" s="1"/>
      <c r="I502" s="1"/>
      <c r="J502" s="1"/>
    </row>
    <row r="503" spans="3:10" s="2" customFormat="1" ht="12.75">
      <c r="C503" s="1"/>
      <c r="D503" s="1"/>
      <c r="E503" s="1"/>
      <c r="F503" s="1"/>
      <c r="G503" s="1"/>
      <c r="H503" s="1"/>
      <c r="I503" s="1"/>
      <c r="J503" s="1"/>
    </row>
    <row r="504" spans="3:10" s="2" customFormat="1" ht="12.75">
      <c r="C504" s="1"/>
      <c r="D504" s="1"/>
      <c r="E504" s="1"/>
      <c r="F504" s="1"/>
      <c r="G504" s="1"/>
      <c r="H504" s="1"/>
      <c r="I504" s="1"/>
      <c r="J504" s="1"/>
    </row>
    <row r="505" spans="3:10" s="2" customFormat="1" ht="12.75">
      <c r="C505" s="1"/>
      <c r="D505" s="1"/>
      <c r="E505" s="1"/>
      <c r="F505" s="1"/>
      <c r="G505" s="1"/>
      <c r="H505" s="1"/>
      <c r="I505" s="1"/>
      <c r="J505" s="1"/>
    </row>
    <row r="506" spans="3:10" s="2" customFormat="1" ht="12.75">
      <c r="C506" s="1"/>
      <c r="D506" s="1"/>
      <c r="E506" s="1"/>
      <c r="F506" s="1"/>
      <c r="G506" s="1"/>
      <c r="H506" s="1"/>
      <c r="I506" s="1"/>
      <c r="J506" s="1"/>
    </row>
    <row r="507" spans="3:10" s="2" customFormat="1" ht="12.75">
      <c r="C507" s="1"/>
      <c r="D507" s="1"/>
      <c r="E507" s="1"/>
      <c r="F507" s="1"/>
      <c r="G507" s="1"/>
      <c r="H507" s="1"/>
      <c r="I507" s="1"/>
      <c r="J507" s="1"/>
    </row>
    <row r="508" spans="3:10" s="2" customFormat="1" ht="12.75">
      <c r="C508" s="1"/>
      <c r="D508" s="1"/>
      <c r="E508" s="1"/>
      <c r="F508" s="1"/>
      <c r="G508" s="1"/>
      <c r="H508" s="1"/>
      <c r="I508" s="1"/>
      <c r="J508" s="1"/>
    </row>
    <row r="509" spans="3:10" s="2" customFormat="1" ht="12.75">
      <c r="C509" s="1"/>
      <c r="D509" s="1"/>
      <c r="E509" s="1"/>
      <c r="F509" s="1"/>
      <c r="G509" s="1"/>
      <c r="H509" s="1"/>
      <c r="I509" s="1"/>
      <c r="J509" s="1"/>
    </row>
    <row r="510" spans="3:10" s="2" customFormat="1" ht="12.75">
      <c r="C510" s="1"/>
      <c r="D510" s="1"/>
      <c r="E510" s="1"/>
      <c r="F510" s="1"/>
      <c r="G510" s="1"/>
      <c r="H510" s="1"/>
      <c r="I510" s="1"/>
      <c r="J510" s="1"/>
    </row>
    <row r="511" spans="3:10" s="2" customFormat="1" ht="12.75">
      <c r="C511" s="1"/>
      <c r="D511" s="1"/>
      <c r="E511" s="1"/>
      <c r="F511" s="1"/>
      <c r="G511" s="1"/>
      <c r="H511" s="1"/>
      <c r="I511" s="1"/>
      <c r="J511" s="1"/>
    </row>
    <row r="512" spans="3:10" s="2" customFormat="1" ht="12.75">
      <c r="C512" s="1"/>
      <c r="D512" s="1"/>
      <c r="E512" s="1"/>
      <c r="F512" s="1"/>
      <c r="G512" s="1"/>
      <c r="H512" s="1"/>
      <c r="I512" s="1"/>
      <c r="J512" s="1"/>
    </row>
    <row r="513" spans="3:10" s="2" customFormat="1" ht="12.75">
      <c r="C513" s="1"/>
      <c r="D513" s="1"/>
      <c r="E513" s="1"/>
      <c r="F513" s="1"/>
      <c r="G513" s="1"/>
      <c r="H513" s="1"/>
      <c r="I513" s="1"/>
      <c r="J513" s="1"/>
    </row>
    <row r="514" spans="3:10" s="2" customFormat="1" ht="12.75">
      <c r="C514" s="1"/>
      <c r="D514" s="1"/>
      <c r="E514" s="1"/>
      <c r="F514" s="1"/>
      <c r="G514" s="1"/>
      <c r="H514" s="1"/>
      <c r="I514" s="1"/>
      <c r="J514" s="1"/>
    </row>
    <row r="515" spans="3:10" s="2" customFormat="1" ht="12.75">
      <c r="C515" s="1"/>
      <c r="D515" s="1"/>
      <c r="E515" s="1"/>
      <c r="F515" s="1"/>
      <c r="G515" s="1"/>
      <c r="H515" s="1"/>
      <c r="I515" s="1"/>
      <c r="J515" s="1"/>
    </row>
    <row r="516" spans="3:10" s="2" customFormat="1" ht="12.75">
      <c r="C516" s="1"/>
      <c r="D516" s="1"/>
      <c r="E516" s="1"/>
      <c r="F516" s="1"/>
      <c r="G516" s="1"/>
      <c r="H516" s="1"/>
      <c r="I516" s="1"/>
      <c r="J516" s="1"/>
    </row>
    <row r="517" spans="3:10" s="2" customFormat="1" ht="12.75">
      <c r="C517" s="1"/>
      <c r="D517" s="1"/>
      <c r="E517" s="1"/>
      <c r="F517" s="1"/>
      <c r="G517" s="1"/>
      <c r="H517" s="1"/>
      <c r="I517" s="1"/>
      <c r="J517" s="1"/>
    </row>
    <row r="518" spans="3:10" s="2" customFormat="1" ht="12.75">
      <c r="C518" s="1"/>
      <c r="D518" s="1"/>
      <c r="E518" s="1"/>
      <c r="F518" s="1"/>
      <c r="G518" s="1"/>
      <c r="H518" s="1"/>
      <c r="I518" s="1"/>
      <c r="J518" s="1"/>
    </row>
    <row r="519" spans="3:10" s="2" customFormat="1" ht="12.75">
      <c r="C519" s="1"/>
      <c r="D519" s="1"/>
      <c r="E519" s="1"/>
      <c r="F519" s="1"/>
      <c r="G519" s="1"/>
      <c r="H519" s="1"/>
      <c r="I519" s="1"/>
      <c r="J519" s="1"/>
    </row>
    <row r="520" spans="3:10" s="2" customFormat="1" ht="12.75">
      <c r="C520" s="1"/>
      <c r="D520" s="1"/>
      <c r="E520" s="1"/>
      <c r="F520" s="1"/>
      <c r="G520" s="1"/>
      <c r="H520" s="1"/>
      <c r="I520" s="1"/>
      <c r="J520" s="1"/>
    </row>
    <row r="521" spans="3:10" s="2" customFormat="1" ht="12.75">
      <c r="C521" s="1"/>
      <c r="D521" s="1"/>
      <c r="E521" s="1"/>
      <c r="F521" s="1"/>
      <c r="G521" s="1"/>
      <c r="H521" s="1"/>
      <c r="I521" s="1"/>
      <c r="J521" s="1"/>
    </row>
    <row r="522" spans="3:10" s="2" customFormat="1" ht="12.75">
      <c r="C522" s="1"/>
      <c r="D522" s="1"/>
      <c r="E522" s="1"/>
      <c r="F522" s="1"/>
      <c r="G522" s="1"/>
      <c r="H522" s="1"/>
      <c r="I522" s="1"/>
      <c r="J522" s="1"/>
    </row>
    <row r="523" spans="3:10" s="2" customFormat="1" ht="12.75">
      <c r="C523" s="1"/>
      <c r="D523" s="1"/>
      <c r="E523" s="1"/>
      <c r="F523" s="1"/>
      <c r="G523" s="1"/>
      <c r="H523" s="1"/>
      <c r="I523" s="1"/>
      <c r="J523" s="1"/>
    </row>
    <row r="524" spans="3:10" s="2" customFormat="1" ht="12.75">
      <c r="C524" s="1"/>
      <c r="D524" s="1"/>
      <c r="E524" s="1"/>
      <c r="F524" s="1"/>
      <c r="G524" s="1"/>
      <c r="H524" s="1"/>
      <c r="I524" s="1"/>
      <c r="J524" s="1"/>
    </row>
    <row r="525" spans="2:10" s="2" customFormat="1" ht="12.75">
      <c r="B525" s="1"/>
      <c r="C525" s="1"/>
      <c r="D525" s="1"/>
      <c r="E525" s="1"/>
      <c r="F525" s="1"/>
      <c r="G525" s="1"/>
      <c r="H525" s="1"/>
      <c r="I525" s="1"/>
      <c r="J525" s="1"/>
    </row>
    <row r="526" spans="2:10" s="2" customFormat="1" ht="12.75">
      <c r="B526" s="1"/>
      <c r="C526" s="1"/>
      <c r="D526" s="1"/>
      <c r="E526" s="1"/>
      <c r="F526" s="1"/>
      <c r="G526" s="1"/>
      <c r="H526" s="1"/>
      <c r="I526" s="1"/>
      <c r="J526" s="1"/>
    </row>
    <row r="527" spans="2:10" s="2" customFormat="1" ht="12.75">
      <c r="B527" s="1"/>
      <c r="C527" s="1"/>
      <c r="D527" s="1"/>
      <c r="E527" s="1"/>
      <c r="F527" s="1"/>
      <c r="G527" s="1"/>
      <c r="H527" s="1"/>
      <c r="I527" s="1"/>
      <c r="J527" s="1"/>
    </row>
    <row r="528" spans="2:10" s="2" customFormat="1" ht="12.75">
      <c r="B528" s="1"/>
      <c r="C528" s="1"/>
      <c r="D528" s="1"/>
      <c r="E528" s="1"/>
      <c r="F528" s="1"/>
      <c r="G528" s="1"/>
      <c r="H528" s="1"/>
      <c r="I528" s="1"/>
      <c r="J528" s="1"/>
    </row>
    <row r="529" spans="2:10" s="2" customFormat="1" ht="12.75">
      <c r="B529" s="1"/>
      <c r="C529" s="1"/>
      <c r="D529" s="1"/>
      <c r="E529" s="1"/>
      <c r="F529" s="1"/>
      <c r="G529" s="1"/>
      <c r="H529" s="1"/>
      <c r="I529" s="1"/>
      <c r="J529" s="1"/>
    </row>
    <row r="530" spans="2:10" s="2" customFormat="1" ht="12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s="2" customFormat="1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s="2" customFormat="1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s="2" customFormat="1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s="2" customFormat="1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s="2" customFormat="1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s="2" customFormat="1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s="2" customFormat="1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s="2" customFormat="1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s="2" customFormat="1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s="2" customFormat="1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s="2" customFormat="1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s="2" customFormat="1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s="2" customFormat="1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s="2" customFormat="1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s="2" customFormat="1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s="2" customFormat="1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s="2" customFormat="1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s="2" customFormat="1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s="2" customFormat="1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s="2" customFormat="1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s="2" customFormat="1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s="2" customFormat="1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s="2" customFormat="1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s="2" customFormat="1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s="2" customFormat="1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s="2" customFormat="1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s="2" customFormat="1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s="2" customFormat="1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s="2" customFormat="1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s="2" customFormat="1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s="2" customFormat="1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s="2" customFormat="1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s="2" customFormat="1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s="2" customFormat="1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s="2" customFormat="1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s="2" customFormat="1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s="2" customFormat="1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s="2" customFormat="1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s="2" customFormat="1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s="2" customFormat="1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s="2" customFormat="1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s="2" customFormat="1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s="2" customFormat="1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s="2" customFormat="1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s="2" customFormat="1" ht="12.75">
      <c r="B575" s="1"/>
      <c r="C575" s="1"/>
      <c r="D575" s="1"/>
      <c r="E575" s="1"/>
      <c r="F575" s="1"/>
      <c r="G575" s="1"/>
      <c r="H575" s="1"/>
      <c r="I575" s="1"/>
      <c r="J575" s="1"/>
    </row>
  </sheetData>
  <sheetProtection/>
  <mergeCells count="4">
    <mergeCell ref="A8:A9"/>
    <mergeCell ref="B8:B9"/>
    <mergeCell ref="C8:C9"/>
    <mergeCell ref="D8:D9"/>
  </mergeCells>
  <printOptions/>
  <pageMargins left="0.6692913385826772" right="0.1968503937007874" top="0.31496062992125984" bottom="0.4330708661417323" header="0" footer="0.1968503937007874"/>
  <pageSetup firstPageNumber="103" useFirstPageNumber="1" fitToHeight="102" fitToWidth="1" horizontalDpi="600" verticalDpi="600" orientation="landscape" scale="73" r:id="rId2"/>
  <headerFooter alignWithMargins="0">
    <oddFooter>&amp;C&amp;9La &amp;"Arial,Negrita"X&amp;"Arial,Normal" significa que el formato IPR-S-D no contiene el dato&amp;R&amp;P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9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2.75"/>
  <cols>
    <col min="1" max="1" width="9.8515625" style="42" bestFit="1" customWidth="1"/>
    <col min="2" max="2" width="8.57421875" style="25" bestFit="1" customWidth="1"/>
    <col min="3" max="3" width="45.28125" style="25" bestFit="1" customWidth="1"/>
    <col min="4" max="4" width="13.28125" style="25" customWidth="1"/>
    <col min="5" max="5" width="10.28125" style="25" bestFit="1" customWidth="1"/>
    <col min="6" max="6" width="11.140625" style="25" bestFit="1" customWidth="1"/>
    <col min="7" max="7" width="10.8515625" style="25" bestFit="1" customWidth="1"/>
    <col min="8" max="8" width="11.7109375" style="25" bestFit="1" customWidth="1"/>
    <col min="9" max="9" width="12.8515625" style="25" bestFit="1" customWidth="1"/>
    <col min="10" max="10" width="4.140625" style="25" bestFit="1" customWidth="1"/>
    <col min="11" max="11" width="5.57421875" style="25" bestFit="1" customWidth="1"/>
    <col min="12" max="12" width="9.57421875" style="25" bestFit="1" customWidth="1"/>
    <col min="13" max="13" width="14.8515625" style="25" bestFit="1" customWidth="1"/>
    <col min="14" max="14" width="15.140625" style="25" customWidth="1"/>
    <col min="15" max="15" width="10.421875" style="25" bestFit="1" customWidth="1"/>
    <col min="16" max="16" width="8.57421875" style="25" customWidth="1"/>
    <col min="17" max="17" width="8.28125" style="25" bestFit="1" customWidth="1"/>
    <col min="18" max="18" width="9.421875" style="25" customWidth="1"/>
    <col min="19" max="19" width="18.28125" style="25" customWidth="1"/>
    <col min="20" max="16384" width="11.421875" style="25" customWidth="1"/>
  </cols>
  <sheetData>
    <row r="1" spans="1:18" ht="18">
      <c r="A1" s="190" t="s">
        <v>236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75">
      <c r="A2" s="191" t="s">
        <v>235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4" ht="12.75">
      <c r="A3" s="26"/>
      <c r="B3" s="26"/>
      <c r="C3" s="26"/>
      <c r="D3" s="26"/>
    </row>
    <row r="4" spans="1:18" ht="19.5" customHeight="1">
      <c r="A4" s="192" t="s">
        <v>234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4" ht="12.75">
      <c r="A5" s="27"/>
      <c r="B5" s="27"/>
      <c r="C5" s="27"/>
      <c r="D5" s="27"/>
    </row>
    <row r="6" spans="1:18" ht="39.75" customHeight="1">
      <c r="A6" s="192" t="s">
        <v>240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</row>
    <row r="7" spans="1:19" ht="18">
      <c r="A7" s="28"/>
      <c r="B7" s="29"/>
      <c r="C7" s="29"/>
      <c r="D7" s="29"/>
      <c r="S7" s="30" t="s">
        <v>329</v>
      </c>
    </row>
    <row r="8" spans="1:19" ht="24" customHeight="1">
      <c r="A8" s="188" t="s">
        <v>232</v>
      </c>
      <c r="B8" s="188" t="s">
        <v>231</v>
      </c>
      <c r="C8" s="188" t="s">
        <v>241</v>
      </c>
      <c r="D8" s="31" t="s">
        <v>229</v>
      </c>
      <c r="E8" s="197" t="s">
        <v>242</v>
      </c>
      <c r="F8" s="198"/>
      <c r="G8" s="198"/>
      <c r="H8" s="198"/>
      <c r="I8" s="198"/>
      <c r="J8" s="198"/>
      <c r="K8" s="198"/>
      <c r="L8" s="198"/>
      <c r="M8" s="199"/>
      <c r="N8" s="199"/>
      <c r="O8" s="199"/>
      <c r="P8" s="199"/>
      <c r="Q8" s="199"/>
      <c r="R8" s="200"/>
      <c r="S8" s="188" t="s">
        <v>239</v>
      </c>
    </row>
    <row r="9" spans="1:19" ht="36">
      <c r="A9" s="193"/>
      <c r="B9" s="195"/>
      <c r="C9" s="193"/>
      <c r="D9" s="32"/>
      <c r="E9" s="201" t="s">
        <v>243</v>
      </c>
      <c r="F9" s="201"/>
      <c r="G9" s="201"/>
      <c r="H9" s="201"/>
      <c r="I9" s="201"/>
      <c r="J9" s="201"/>
      <c r="K9" s="201"/>
      <c r="L9" s="201"/>
      <c r="M9" s="33" t="s">
        <v>244</v>
      </c>
      <c r="N9" s="201" t="s">
        <v>245</v>
      </c>
      <c r="O9" s="201"/>
      <c r="P9" s="201"/>
      <c r="Q9" s="201"/>
      <c r="R9" s="201"/>
      <c r="S9" s="189"/>
    </row>
    <row r="10" spans="1:19" ht="39.75" customHeight="1">
      <c r="A10" s="194"/>
      <c r="B10" s="196"/>
      <c r="C10" s="194"/>
      <c r="D10" s="34"/>
      <c r="E10" s="35" t="s">
        <v>246</v>
      </c>
      <c r="F10" s="35" t="s">
        <v>247</v>
      </c>
      <c r="G10" s="35" t="s">
        <v>248</v>
      </c>
      <c r="H10" s="35" t="s">
        <v>249</v>
      </c>
      <c r="I10" s="35" t="s">
        <v>250</v>
      </c>
      <c r="J10" s="35" t="s">
        <v>251</v>
      </c>
      <c r="K10" s="35" t="s">
        <v>252</v>
      </c>
      <c r="L10" s="35" t="s">
        <v>253</v>
      </c>
      <c r="M10" s="35" t="s">
        <v>254</v>
      </c>
      <c r="N10" s="35" t="s">
        <v>254</v>
      </c>
      <c r="O10" s="35" t="s">
        <v>255</v>
      </c>
      <c r="P10" s="35" t="s">
        <v>256</v>
      </c>
      <c r="Q10" s="35" t="s">
        <v>257</v>
      </c>
      <c r="R10" s="35" t="s">
        <v>258</v>
      </c>
      <c r="S10" s="35" t="s">
        <v>238</v>
      </c>
    </row>
    <row r="11" spans="1:19" s="39" customFormat="1" ht="12.75">
      <c r="A11" s="36" t="s">
        <v>221</v>
      </c>
      <c r="B11" s="37">
        <v>1</v>
      </c>
      <c r="C11" s="36" t="s">
        <v>259</v>
      </c>
      <c r="D11" s="36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 t="s">
        <v>0</v>
      </c>
      <c r="Q11" s="38" t="s">
        <v>0</v>
      </c>
      <c r="R11" s="38" t="s">
        <v>0</v>
      </c>
      <c r="S11" s="43">
        <v>1</v>
      </c>
    </row>
    <row r="12" spans="1:19" s="39" customFormat="1" ht="12.75">
      <c r="A12" s="36" t="s">
        <v>221</v>
      </c>
      <c r="B12" s="37">
        <v>2</v>
      </c>
      <c r="C12" s="36" t="s">
        <v>260</v>
      </c>
      <c r="D12" s="36"/>
      <c r="E12" s="38"/>
      <c r="F12" s="38" t="s"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38" t="s">
        <v>0</v>
      </c>
      <c r="Q12" s="38" t="s">
        <v>0</v>
      </c>
      <c r="R12" s="38"/>
      <c r="S12" s="43">
        <v>1</v>
      </c>
    </row>
    <row r="13" spans="1:19" ht="12.75">
      <c r="A13" s="36" t="s">
        <v>221</v>
      </c>
      <c r="B13" s="37">
        <v>3</v>
      </c>
      <c r="C13" s="36" t="s">
        <v>261</v>
      </c>
      <c r="D13" s="40" t="s">
        <v>262</v>
      </c>
      <c r="E13" s="38"/>
      <c r="F13" s="38"/>
      <c r="G13" s="38"/>
      <c r="H13" s="38"/>
      <c r="I13" s="38"/>
      <c r="J13" s="38"/>
      <c r="K13" s="38"/>
      <c r="L13" s="38"/>
      <c r="M13" s="38" t="s">
        <v>0</v>
      </c>
      <c r="N13" s="38"/>
      <c r="O13" s="38"/>
      <c r="P13" s="38"/>
      <c r="Q13" s="38"/>
      <c r="R13" s="38"/>
      <c r="S13" s="43">
        <v>1</v>
      </c>
    </row>
    <row r="14" spans="1:19" ht="12.75">
      <c r="A14" s="36" t="s">
        <v>263</v>
      </c>
      <c r="B14" s="37">
        <v>3</v>
      </c>
      <c r="C14" s="36" t="s">
        <v>264</v>
      </c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 t="s">
        <v>0</v>
      </c>
      <c r="Q14" s="38" t="s">
        <v>0</v>
      </c>
      <c r="R14" s="38"/>
      <c r="S14" s="43">
        <v>1</v>
      </c>
    </row>
    <row r="15" spans="1:19" ht="12.75">
      <c r="A15" s="36" t="s">
        <v>263</v>
      </c>
      <c r="B15" s="37">
        <v>4</v>
      </c>
      <c r="C15" s="36" t="s">
        <v>265</v>
      </c>
      <c r="D15" s="3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0</v>
      </c>
      <c r="Q15" s="38" t="s">
        <v>0</v>
      </c>
      <c r="R15" s="38" t="s">
        <v>0</v>
      </c>
      <c r="S15" s="43">
        <v>1</v>
      </c>
    </row>
    <row r="16" spans="1:19" ht="12.75">
      <c r="A16" s="36" t="s">
        <v>263</v>
      </c>
      <c r="B16" s="37">
        <v>5</v>
      </c>
      <c r="C16" s="36" t="s">
        <v>266</v>
      </c>
      <c r="D16" s="3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0</v>
      </c>
      <c r="Q16" s="38" t="s">
        <v>0</v>
      </c>
      <c r="R16" s="38"/>
      <c r="S16" s="43">
        <v>1</v>
      </c>
    </row>
    <row r="17" spans="1:19" ht="12.75">
      <c r="A17" s="36" t="s">
        <v>263</v>
      </c>
      <c r="B17" s="37">
        <v>6</v>
      </c>
      <c r="C17" s="36" t="s">
        <v>267</v>
      </c>
      <c r="D17" s="3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 t="s">
        <v>0</v>
      </c>
      <c r="Q17" s="38" t="s">
        <v>0</v>
      </c>
      <c r="R17" s="38" t="s">
        <v>0</v>
      </c>
      <c r="S17" s="43">
        <v>1</v>
      </c>
    </row>
    <row r="18" spans="1:19" ht="12.75">
      <c r="A18" s="36" t="s">
        <v>263</v>
      </c>
      <c r="B18" s="37">
        <v>7</v>
      </c>
      <c r="C18" s="36" t="s">
        <v>268</v>
      </c>
      <c r="D18" s="36"/>
      <c r="E18" s="38"/>
      <c r="F18" s="38"/>
      <c r="G18" s="38"/>
      <c r="H18" s="38"/>
      <c r="I18" s="38"/>
      <c r="J18" s="38"/>
      <c r="K18" s="38" t="s">
        <v>0</v>
      </c>
      <c r="L18" s="38"/>
      <c r="M18" s="38"/>
      <c r="N18" s="38"/>
      <c r="O18" s="38"/>
      <c r="P18" s="38" t="s">
        <v>0</v>
      </c>
      <c r="Q18" s="38" t="s">
        <v>0</v>
      </c>
      <c r="R18" s="38"/>
      <c r="S18" s="43">
        <v>1</v>
      </c>
    </row>
    <row r="19" spans="1:19" ht="12.75">
      <c r="A19" s="36" t="s">
        <v>269</v>
      </c>
      <c r="B19" s="37">
        <v>2</v>
      </c>
      <c r="C19" s="36" t="s">
        <v>270</v>
      </c>
      <c r="D19" s="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 t="s">
        <v>0</v>
      </c>
      <c r="S19" s="43">
        <v>1</v>
      </c>
    </row>
    <row r="20" spans="1:19" ht="12.75">
      <c r="A20" s="36" t="s">
        <v>271</v>
      </c>
      <c r="B20" s="37">
        <v>5</v>
      </c>
      <c r="C20" s="36" t="s">
        <v>272</v>
      </c>
      <c r="D20" s="36"/>
      <c r="E20" s="38"/>
      <c r="F20" s="38"/>
      <c r="G20" s="38" t="s">
        <v>0</v>
      </c>
      <c r="H20" s="38"/>
      <c r="I20" s="38"/>
      <c r="J20" s="38" t="s">
        <v>0</v>
      </c>
      <c r="K20" s="38" t="s">
        <v>0</v>
      </c>
      <c r="L20" s="38"/>
      <c r="M20" s="38"/>
      <c r="N20" s="38"/>
      <c r="O20" s="38"/>
      <c r="P20" s="38"/>
      <c r="Q20" s="38"/>
      <c r="R20" s="38"/>
      <c r="S20" s="43">
        <v>1</v>
      </c>
    </row>
    <row r="21" spans="1:19" ht="12.75">
      <c r="A21" s="36" t="s">
        <v>217</v>
      </c>
      <c r="B21" s="37">
        <v>1</v>
      </c>
      <c r="C21" s="36" t="s">
        <v>216</v>
      </c>
      <c r="D21" s="36"/>
      <c r="E21" s="38"/>
      <c r="F21" s="38" t="s"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3">
        <v>2</v>
      </c>
    </row>
    <row r="22" spans="1:19" ht="12.75">
      <c r="A22" s="36" t="s">
        <v>189</v>
      </c>
      <c r="B22" s="37">
        <v>1</v>
      </c>
      <c r="C22" s="36" t="s">
        <v>197</v>
      </c>
      <c r="D22" s="36"/>
      <c r="E22" s="38"/>
      <c r="F22" s="38" t="s"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3">
        <v>1</v>
      </c>
    </row>
    <row r="23" spans="1:19" ht="12.75">
      <c r="A23" s="36" t="s">
        <v>189</v>
      </c>
      <c r="B23" s="37">
        <v>3</v>
      </c>
      <c r="C23" s="36" t="s">
        <v>195</v>
      </c>
      <c r="D23" s="36"/>
      <c r="E23" s="38"/>
      <c r="F23" s="38"/>
      <c r="G23" s="38"/>
      <c r="H23" s="38" t="s"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3">
        <v>1</v>
      </c>
    </row>
    <row r="24" spans="1:19" ht="12.75">
      <c r="A24" s="36" t="s">
        <v>162</v>
      </c>
      <c r="B24" s="37">
        <v>1</v>
      </c>
      <c r="C24" s="36" t="s">
        <v>187</v>
      </c>
      <c r="D24" s="3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 t="s">
        <v>0</v>
      </c>
      <c r="Q24" s="38" t="s">
        <v>0</v>
      </c>
      <c r="R24" s="38"/>
      <c r="S24" s="43">
        <v>2</v>
      </c>
    </row>
    <row r="25" spans="1:19" ht="12.75">
      <c r="A25" s="36" t="s">
        <v>162</v>
      </c>
      <c r="B25" s="37">
        <v>2</v>
      </c>
      <c r="C25" s="36" t="s">
        <v>273</v>
      </c>
      <c r="D25" s="3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 t="s">
        <v>0</v>
      </c>
      <c r="Q25" s="38" t="s">
        <v>0</v>
      </c>
      <c r="R25" s="38"/>
      <c r="S25" s="43">
        <v>1</v>
      </c>
    </row>
    <row r="26" spans="1:19" ht="12.75">
      <c r="A26" s="36" t="s">
        <v>162</v>
      </c>
      <c r="B26" s="37">
        <v>3</v>
      </c>
      <c r="C26" s="36" t="s">
        <v>184</v>
      </c>
      <c r="D26" s="38" t="s">
        <v>0</v>
      </c>
      <c r="E26" s="38"/>
      <c r="F26" s="38"/>
      <c r="G26" s="38"/>
      <c r="H26" s="38"/>
      <c r="I26" s="38"/>
      <c r="J26" s="38"/>
      <c r="K26" s="38" t="s">
        <v>0</v>
      </c>
      <c r="L26" s="38"/>
      <c r="M26" s="38"/>
      <c r="N26" s="38"/>
      <c r="O26" s="38"/>
      <c r="P26" s="38"/>
      <c r="Q26" s="38"/>
      <c r="R26" s="38"/>
      <c r="S26" s="43">
        <v>2</v>
      </c>
    </row>
    <row r="27" spans="1:19" ht="12.75">
      <c r="A27" s="36" t="s">
        <v>162</v>
      </c>
      <c r="B27" s="37">
        <v>6</v>
      </c>
      <c r="C27" s="36" t="s">
        <v>274</v>
      </c>
      <c r="D27" s="36"/>
      <c r="E27" s="38"/>
      <c r="F27" s="38"/>
      <c r="G27" s="38"/>
      <c r="H27" s="38"/>
      <c r="I27" s="38"/>
      <c r="J27" s="38"/>
      <c r="K27" s="38" t="s">
        <v>0</v>
      </c>
      <c r="L27" s="38"/>
      <c r="M27" s="38"/>
      <c r="N27" s="38"/>
      <c r="O27" s="38"/>
      <c r="P27" s="38" t="s">
        <v>0</v>
      </c>
      <c r="Q27" s="38" t="s">
        <v>0</v>
      </c>
      <c r="R27" s="38"/>
      <c r="S27" s="43">
        <v>1</v>
      </c>
    </row>
    <row r="28" spans="1:19" ht="12.75">
      <c r="A28" s="36" t="s">
        <v>162</v>
      </c>
      <c r="B28" s="37">
        <v>9</v>
      </c>
      <c r="C28" s="36" t="s">
        <v>275</v>
      </c>
      <c r="D28" s="3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0</v>
      </c>
      <c r="Q28" s="38" t="s">
        <v>0</v>
      </c>
      <c r="R28" s="38"/>
      <c r="S28" s="43">
        <v>2</v>
      </c>
    </row>
    <row r="29" spans="1:19" ht="12.75">
      <c r="A29" s="36" t="s">
        <v>162</v>
      </c>
      <c r="B29" s="37">
        <v>9</v>
      </c>
      <c r="C29" s="36" t="s">
        <v>276</v>
      </c>
      <c r="D29" s="36"/>
      <c r="E29" s="38"/>
      <c r="F29" s="38"/>
      <c r="G29" s="38"/>
      <c r="H29" s="38"/>
      <c r="I29" s="38"/>
      <c r="J29" s="38"/>
      <c r="K29" s="38" t="s">
        <v>0</v>
      </c>
      <c r="L29" s="38"/>
      <c r="M29" s="38"/>
      <c r="N29" s="38"/>
      <c r="O29" s="38"/>
      <c r="P29" s="38"/>
      <c r="Q29" s="38"/>
      <c r="R29" s="38"/>
      <c r="S29" s="43">
        <v>2</v>
      </c>
    </row>
    <row r="30" spans="1:19" ht="12.75">
      <c r="A30" s="36" t="s">
        <v>162</v>
      </c>
      <c r="B30" s="37">
        <v>10</v>
      </c>
      <c r="C30" s="36" t="s">
        <v>277</v>
      </c>
      <c r="D30" s="36"/>
      <c r="E30" s="38"/>
      <c r="F30" s="38"/>
      <c r="G30" s="38"/>
      <c r="H30" s="38"/>
      <c r="I30" s="38"/>
      <c r="J30" s="38"/>
      <c r="K30" s="38" t="s">
        <v>0</v>
      </c>
      <c r="L30" s="38"/>
      <c r="M30" s="38"/>
      <c r="N30" s="38"/>
      <c r="O30" s="38"/>
      <c r="P30" s="38" t="s">
        <v>0</v>
      </c>
      <c r="Q30" s="38" t="s">
        <v>0</v>
      </c>
      <c r="R30" s="38" t="s">
        <v>0</v>
      </c>
      <c r="S30" s="43">
        <v>2</v>
      </c>
    </row>
    <row r="31" spans="1:19" ht="12.75">
      <c r="A31" s="36" t="s">
        <v>162</v>
      </c>
      <c r="B31" s="37">
        <v>12</v>
      </c>
      <c r="C31" s="36" t="s">
        <v>178</v>
      </c>
      <c r="D31" s="36"/>
      <c r="E31" s="38"/>
      <c r="F31" s="38"/>
      <c r="G31" s="38"/>
      <c r="H31" s="38"/>
      <c r="I31" s="38"/>
      <c r="J31" s="38"/>
      <c r="K31" s="38" t="s">
        <v>0</v>
      </c>
      <c r="L31" s="38"/>
      <c r="M31" s="38"/>
      <c r="N31" s="38"/>
      <c r="O31" s="38"/>
      <c r="P31" s="38" t="s">
        <v>0</v>
      </c>
      <c r="Q31" s="38" t="s">
        <v>0</v>
      </c>
      <c r="R31" s="38"/>
      <c r="S31" s="43">
        <v>1</v>
      </c>
    </row>
    <row r="32" spans="1:19" ht="12.75">
      <c r="A32" s="36" t="s">
        <v>162</v>
      </c>
      <c r="B32" s="37">
        <v>12</v>
      </c>
      <c r="C32" s="36" t="s">
        <v>278</v>
      </c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 t="s">
        <v>0</v>
      </c>
      <c r="Q32" s="38" t="s">
        <v>0</v>
      </c>
      <c r="R32" s="38" t="s">
        <v>0</v>
      </c>
      <c r="S32" s="43">
        <v>2</v>
      </c>
    </row>
    <row r="33" spans="1:19" ht="12.75">
      <c r="A33" s="36" t="s">
        <v>162</v>
      </c>
      <c r="B33" s="37">
        <v>13</v>
      </c>
      <c r="C33" s="36" t="s">
        <v>279</v>
      </c>
      <c r="D33" s="36"/>
      <c r="E33" s="38"/>
      <c r="F33" s="38"/>
      <c r="G33" s="38"/>
      <c r="H33" s="38"/>
      <c r="I33" s="38"/>
      <c r="J33" s="38"/>
      <c r="K33" s="38" t="s">
        <v>0</v>
      </c>
      <c r="L33" s="38"/>
      <c r="M33" s="38"/>
      <c r="N33" s="38"/>
      <c r="O33" s="38"/>
      <c r="P33" s="38"/>
      <c r="Q33" s="38" t="s">
        <v>0</v>
      </c>
      <c r="R33" s="38"/>
      <c r="S33" s="43">
        <v>1</v>
      </c>
    </row>
    <row r="34" spans="1:19" ht="12.75">
      <c r="A34" s="36" t="s">
        <v>162</v>
      </c>
      <c r="B34" s="37">
        <v>14</v>
      </c>
      <c r="C34" s="36" t="s">
        <v>176</v>
      </c>
      <c r="D34" s="3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 t="s">
        <v>0</v>
      </c>
      <c r="Q34" s="38" t="s">
        <v>0</v>
      </c>
      <c r="R34" s="38"/>
      <c r="S34" s="43">
        <v>1</v>
      </c>
    </row>
    <row r="35" spans="1:19" ht="12.75">
      <c r="A35" s="36" t="s">
        <v>162</v>
      </c>
      <c r="B35" s="37">
        <v>14</v>
      </c>
      <c r="C35" s="36" t="s">
        <v>175</v>
      </c>
      <c r="D35" s="36"/>
      <c r="E35" s="38"/>
      <c r="F35" s="38" t="s"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3">
        <v>1</v>
      </c>
    </row>
    <row r="36" spans="1:19" ht="12.75">
      <c r="A36" s="36" t="s">
        <v>162</v>
      </c>
      <c r="B36" s="37">
        <v>15</v>
      </c>
      <c r="C36" s="36" t="s">
        <v>280</v>
      </c>
      <c r="D36" s="3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 t="s">
        <v>0</v>
      </c>
      <c r="S36" s="43">
        <v>1</v>
      </c>
    </row>
    <row r="37" spans="1:19" ht="12.75">
      <c r="A37" s="36" t="s">
        <v>162</v>
      </c>
      <c r="B37" s="37">
        <v>15</v>
      </c>
      <c r="C37" s="36" t="s">
        <v>281</v>
      </c>
      <c r="D37" s="36"/>
      <c r="E37" s="38"/>
      <c r="F37" s="38" t="s"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3">
        <v>1</v>
      </c>
    </row>
    <row r="38" spans="1:19" ht="12.75">
      <c r="A38" s="36" t="s">
        <v>162</v>
      </c>
      <c r="B38" s="37">
        <v>17</v>
      </c>
      <c r="C38" s="36" t="s">
        <v>174</v>
      </c>
      <c r="D38" s="36"/>
      <c r="E38" s="38"/>
      <c r="F38" s="38"/>
      <c r="G38" s="38"/>
      <c r="H38" s="38"/>
      <c r="I38" s="38"/>
      <c r="J38" s="38"/>
      <c r="K38" s="38" t="s">
        <v>0</v>
      </c>
      <c r="L38" s="38"/>
      <c r="M38" s="38"/>
      <c r="N38" s="38"/>
      <c r="O38" s="38"/>
      <c r="P38" s="38" t="s">
        <v>0</v>
      </c>
      <c r="Q38" s="38" t="s">
        <v>0</v>
      </c>
      <c r="R38" s="38"/>
      <c r="S38" s="43">
        <v>2</v>
      </c>
    </row>
    <row r="39" spans="1:19" ht="12.75">
      <c r="A39" s="36" t="s">
        <v>162</v>
      </c>
      <c r="B39" s="37">
        <v>18</v>
      </c>
      <c r="C39" s="36" t="s">
        <v>172</v>
      </c>
      <c r="D39" s="3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 t="s">
        <v>0</v>
      </c>
      <c r="Q39" s="38" t="s">
        <v>0</v>
      </c>
      <c r="R39" s="38"/>
      <c r="S39" s="43">
        <v>1</v>
      </c>
    </row>
    <row r="40" spans="1:19" ht="12.75">
      <c r="A40" s="36" t="s">
        <v>162</v>
      </c>
      <c r="B40" s="37">
        <v>18</v>
      </c>
      <c r="C40" s="41" t="s">
        <v>171</v>
      </c>
      <c r="D40" s="38" t="s">
        <v>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3">
        <v>1</v>
      </c>
    </row>
    <row r="41" spans="1:19" ht="12.75">
      <c r="A41" s="36" t="s">
        <v>162</v>
      </c>
      <c r="B41" s="37">
        <v>20</v>
      </c>
      <c r="C41" s="36" t="s">
        <v>282</v>
      </c>
      <c r="D41" s="36"/>
      <c r="E41" s="38"/>
      <c r="F41" s="38"/>
      <c r="G41" s="38"/>
      <c r="H41" s="38"/>
      <c r="I41" s="38"/>
      <c r="J41" s="38"/>
      <c r="K41" s="38" t="s">
        <v>0</v>
      </c>
      <c r="L41" s="38"/>
      <c r="M41" s="38"/>
      <c r="N41" s="38"/>
      <c r="O41" s="38"/>
      <c r="P41" s="38" t="s">
        <v>0</v>
      </c>
      <c r="Q41" s="38" t="s">
        <v>0</v>
      </c>
      <c r="R41" s="38"/>
      <c r="S41" s="43">
        <v>1</v>
      </c>
    </row>
    <row r="42" spans="1:19" ht="12.75">
      <c r="A42" s="36" t="s">
        <v>162</v>
      </c>
      <c r="B42" s="37">
        <v>21</v>
      </c>
      <c r="C42" s="36" t="s">
        <v>169</v>
      </c>
      <c r="D42" s="3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 t="s">
        <v>0</v>
      </c>
      <c r="Q42" s="38" t="s">
        <v>0</v>
      </c>
      <c r="R42" s="38"/>
      <c r="S42" s="43">
        <v>2</v>
      </c>
    </row>
    <row r="43" spans="1:19" ht="12.75">
      <c r="A43" s="36" t="s">
        <v>162</v>
      </c>
      <c r="B43" s="37">
        <v>23</v>
      </c>
      <c r="C43" s="36" t="s">
        <v>167</v>
      </c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 t="s">
        <v>0</v>
      </c>
      <c r="Q43" s="38" t="s">
        <v>0</v>
      </c>
      <c r="R43" s="38" t="s">
        <v>0</v>
      </c>
      <c r="S43" s="43">
        <v>1</v>
      </c>
    </row>
    <row r="44" spans="1:19" ht="12.75">
      <c r="A44" s="36" t="s">
        <v>162</v>
      </c>
      <c r="B44" s="37">
        <v>23</v>
      </c>
      <c r="C44" s="36" t="s">
        <v>283</v>
      </c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 t="s">
        <v>0</v>
      </c>
      <c r="Q44" s="38" t="s">
        <v>0</v>
      </c>
      <c r="R44" s="38"/>
      <c r="S44" s="43">
        <v>1</v>
      </c>
    </row>
    <row r="45" spans="1:19" ht="12.75">
      <c r="A45" s="36" t="s">
        <v>162</v>
      </c>
      <c r="B45" s="37">
        <v>24</v>
      </c>
      <c r="C45" s="36" t="s">
        <v>165</v>
      </c>
      <c r="D45" s="3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 t="s">
        <v>0</v>
      </c>
      <c r="Q45" s="38" t="s">
        <v>0</v>
      </c>
      <c r="R45" s="38"/>
      <c r="S45" s="43">
        <v>2</v>
      </c>
    </row>
    <row r="46" spans="1:19" ht="12.75">
      <c r="A46" s="36" t="s">
        <v>162</v>
      </c>
      <c r="B46" s="37">
        <v>25</v>
      </c>
      <c r="C46" s="36" t="s">
        <v>164</v>
      </c>
      <c r="D46" s="3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 t="s">
        <v>0</v>
      </c>
      <c r="Q46" s="38" t="s">
        <v>0</v>
      </c>
      <c r="R46" s="38"/>
      <c r="S46" s="43">
        <v>1</v>
      </c>
    </row>
    <row r="47" spans="1:19" ht="12.75">
      <c r="A47" s="36" t="s">
        <v>162</v>
      </c>
      <c r="B47" s="37">
        <v>26</v>
      </c>
      <c r="C47" s="36" t="s">
        <v>284</v>
      </c>
      <c r="D47" s="3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 t="s">
        <v>0</v>
      </c>
      <c r="Q47" s="38" t="s">
        <v>0</v>
      </c>
      <c r="R47" s="38"/>
      <c r="S47" s="43">
        <v>2</v>
      </c>
    </row>
    <row r="48" spans="1:19" ht="12.75">
      <c r="A48" s="36" t="s">
        <v>151</v>
      </c>
      <c r="B48" s="37">
        <v>1</v>
      </c>
      <c r="C48" s="36" t="s">
        <v>155</v>
      </c>
      <c r="D48" s="36"/>
      <c r="E48" s="38" t="s">
        <v>0</v>
      </c>
      <c r="F48" s="38" t="s">
        <v>0</v>
      </c>
      <c r="G48" s="38" t="s">
        <v>0</v>
      </c>
      <c r="H48" s="38" t="s">
        <v>0</v>
      </c>
      <c r="I48" s="38" t="s">
        <v>0</v>
      </c>
      <c r="J48" s="38" t="s">
        <v>0</v>
      </c>
      <c r="K48" s="38" t="s">
        <v>0</v>
      </c>
      <c r="L48" s="38" t="s">
        <v>0</v>
      </c>
      <c r="M48" s="38"/>
      <c r="N48" s="38"/>
      <c r="O48" s="38"/>
      <c r="P48" s="38"/>
      <c r="Q48" s="38"/>
      <c r="R48" s="38"/>
      <c r="S48" s="43">
        <v>1</v>
      </c>
    </row>
    <row r="49" spans="1:19" ht="12.75">
      <c r="A49" s="36" t="s">
        <v>151</v>
      </c>
      <c r="B49" s="37">
        <v>2</v>
      </c>
      <c r="C49" s="36" t="s">
        <v>154</v>
      </c>
      <c r="D49" s="36"/>
      <c r="E49" s="38" t="s">
        <v>0</v>
      </c>
      <c r="F49" s="38" t="s">
        <v>0</v>
      </c>
      <c r="G49" s="38" t="s">
        <v>0</v>
      </c>
      <c r="H49" s="38" t="s">
        <v>0</v>
      </c>
      <c r="I49" s="38" t="s">
        <v>0</v>
      </c>
      <c r="J49" s="38" t="s">
        <v>0</v>
      </c>
      <c r="K49" s="38" t="s">
        <v>0</v>
      </c>
      <c r="L49" s="38" t="s">
        <v>0</v>
      </c>
      <c r="M49" s="38"/>
      <c r="N49" s="38"/>
      <c r="O49" s="38"/>
      <c r="P49" s="38"/>
      <c r="Q49" s="38"/>
      <c r="R49" s="38"/>
      <c r="S49" s="43">
        <v>1</v>
      </c>
    </row>
    <row r="50" spans="1:19" ht="12.75">
      <c r="A50" s="36" t="s">
        <v>151</v>
      </c>
      <c r="B50" s="37">
        <v>3</v>
      </c>
      <c r="C50" s="36" t="s">
        <v>153</v>
      </c>
      <c r="D50" s="36"/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  <c r="J50" s="38" t="s">
        <v>0</v>
      </c>
      <c r="K50" s="38" t="s">
        <v>0</v>
      </c>
      <c r="L50" s="38" t="s">
        <v>0</v>
      </c>
      <c r="M50" s="38"/>
      <c r="N50" s="38"/>
      <c r="O50" s="38"/>
      <c r="P50" s="38"/>
      <c r="Q50" s="38"/>
      <c r="R50" s="38"/>
      <c r="S50" s="43">
        <v>1</v>
      </c>
    </row>
    <row r="51" spans="1:19" ht="12.75">
      <c r="A51" s="36" t="s">
        <v>151</v>
      </c>
      <c r="B51" s="37">
        <v>4</v>
      </c>
      <c r="C51" s="36" t="s">
        <v>285</v>
      </c>
      <c r="D51" s="36"/>
      <c r="E51" s="38" t="s">
        <v>0</v>
      </c>
      <c r="F51" s="38" t="s">
        <v>0</v>
      </c>
      <c r="G51" s="38" t="s">
        <v>0</v>
      </c>
      <c r="H51" s="38" t="s">
        <v>0</v>
      </c>
      <c r="I51" s="38" t="s">
        <v>0</v>
      </c>
      <c r="J51" s="38" t="s">
        <v>0</v>
      </c>
      <c r="K51" s="38" t="s">
        <v>0</v>
      </c>
      <c r="L51" s="38" t="s">
        <v>0</v>
      </c>
      <c r="M51" s="38"/>
      <c r="N51" s="38"/>
      <c r="O51" s="38"/>
      <c r="P51" s="38"/>
      <c r="Q51" s="38"/>
      <c r="R51" s="38"/>
      <c r="S51" s="43">
        <v>1</v>
      </c>
    </row>
    <row r="52" spans="1:19" ht="12.75">
      <c r="A52" s="36" t="s">
        <v>151</v>
      </c>
      <c r="B52" s="37">
        <v>4</v>
      </c>
      <c r="C52" s="36" t="s">
        <v>286</v>
      </c>
      <c r="D52" s="36"/>
      <c r="E52" s="38" t="s">
        <v>0</v>
      </c>
      <c r="F52" s="38" t="s">
        <v>0</v>
      </c>
      <c r="G52" s="38" t="s">
        <v>0</v>
      </c>
      <c r="H52" s="38" t="s">
        <v>0</v>
      </c>
      <c r="I52" s="38" t="s">
        <v>0</v>
      </c>
      <c r="J52" s="38" t="s">
        <v>0</v>
      </c>
      <c r="K52" s="38" t="s">
        <v>0</v>
      </c>
      <c r="L52" s="38" t="s">
        <v>0</v>
      </c>
      <c r="M52" s="38"/>
      <c r="N52" s="38"/>
      <c r="O52" s="38"/>
      <c r="P52" s="38"/>
      <c r="Q52" s="38"/>
      <c r="R52" s="38"/>
      <c r="S52" s="43">
        <v>1</v>
      </c>
    </row>
    <row r="53" spans="1:19" ht="12.75">
      <c r="A53" s="36" t="s">
        <v>151</v>
      </c>
      <c r="B53" s="37">
        <v>5</v>
      </c>
      <c r="C53" s="36" t="s">
        <v>287</v>
      </c>
      <c r="D53" s="36"/>
      <c r="E53" s="38" t="s">
        <v>0</v>
      </c>
      <c r="F53" s="38" t="s">
        <v>0</v>
      </c>
      <c r="G53" s="38" t="s">
        <v>0</v>
      </c>
      <c r="H53" s="38" t="s">
        <v>0</v>
      </c>
      <c r="I53" s="38" t="s">
        <v>0</v>
      </c>
      <c r="J53" s="38" t="s">
        <v>0</v>
      </c>
      <c r="K53" s="38" t="s">
        <v>0</v>
      </c>
      <c r="L53" s="38" t="s">
        <v>0</v>
      </c>
      <c r="M53" s="38"/>
      <c r="N53" s="38"/>
      <c r="O53" s="38"/>
      <c r="P53" s="38"/>
      <c r="Q53" s="38"/>
      <c r="R53" s="38"/>
      <c r="S53" s="43">
        <v>1</v>
      </c>
    </row>
    <row r="54" spans="1:19" ht="12.75">
      <c r="A54" s="36" t="s">
        <v>151</v>
      </c>
      <c r="B54" s="37">
        <v>6</v>
      </c>
      <c r="C54" s="36" t="s">
        <v>288</v>
      </c>
      <c r="D54" s="36"/>
      <c r="E54" s="38"/>
      <c r="F54" s="38" t="s">
        <v>0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43">
        <v>1</v>
      </c>
    </row>
    <row r="55" spans="1:19" ht="12.75">
      <c r="A55" s="36" t="s">
        <v>151</v>
      </c>
      <c r="B55" s="37">
        <v>7</v>
      </c>
      <c r="C55" s="36" t="s">
        <v>289</v>
      </c>
      <c r="D55" s="36"/>
      <c r="E55" s="38" t="s">
        <v>0</v>
      </c>
      <c r="F55" s="38" t="s">
        <v>0</v>
      </c>
      <c r="G55" s="38" t="s">
        <v>0</v>
      </c>
      <c r="H55" s="38" t="s">
        <v>0</v>
      </c>
      <c r="I55" s="38" t="s">
        <v>0</v>
      </c>
      <c r="J55" s="38" t="s">
        <v>0</v>
      </c>
      <c r="K55" s="38" t="s">
        <v>0</v>
      </c>
      <c r="L55" s="38" t="s">
        <v>0</v>
      </c>
      <c r="M55" s="38"/>
      <c r="N55" s="38"/>
      <c r="O55" s="38"/>
      <c r="P55" s="38"/>
      <c r="Q55" s="38"/>
      <c r="R55" s="38"/>
      <c r="S55" s="43">
        <v>1</v>
      </c>
    </row>
    <row r="56" spans="1:19" ht="12.75">
      <c r="A56" s="36" t="s">
        <v>151</v>
      </c>
      <c r="B56" s="37">
        <v>8</v>
      </c>
      <c r="C56" s="36" t="s">
        <v>152</v>
      </c>
      <c r="D56" s="36"/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8" t="s">
        <v>0</v>
      </c>
      <c r="K56" s="38" t="s">
        <v>0</v>
      </c>
      <c r="L56" s="38" t="s">
        <v>0</v>
      </c>
      <c r="M56" s="38"/>
      <c r="N56" s="38"/>
      <c r="O56" s="38"/>
      <c r="P56" s="38"/>
      <c r="Q56" s="38"/>
      <c r="R56" s="38"/>
      <c r="S56" s="43">
        <v>1</v>
      </c>
    </row>
    <row r="57" spans="1:19" ht="12.75">
      <c r="A57" s="36" t="s">
        <v>151</v>
      </c>
      <c r="B57" s="37">
        <v>9</v>
      </c>
      <c r="C57" s="36" t="s">
        <v>290</v>
      </c>
      <c r="D57" s="36"/>
      <c r="E57" s="38" t="s">
        <v>0</v>
      </c>
      <c r="F57" s="38" t="s">
        <v>0</v>
      </c>
      <c r="G57" s="38" t="s">
        <v>0</v>
      </c>
      <c r="H57" s="38" t="s">
        <v>0</v>
      </c>
      <c r="I57" s="38" t="s">
        <v>0</v>
      </c>
      <c r="J57" s="38" t="s">
        <v>0</v>
      </c>
      <c r="K57" s="38" t="s">
        <v>0</v>
      </c>
      <c r="L57" s="38" t="s">
        <v>0</v>
      </c>
      <c r="M57" s="38"/>
      <c r="N57" s="38"/>
      <c r="O57" s="38"/>
      <c r="P57" s="38"/>
      <c r="Q57" s="38"/>
      <c r="R57" s="38"/>
      <c r="S57" s="43">
        <v>1</v>
      </c>
    </row>
    <row r="58" spans="1:19" ht="12.75">
      <c r="A58" s="36" t="s">
        <v>151</v>
      </c>
      <c r="B58" s="37">
        <v>11</v>
      </c>
      <c r="C58" s="36" t="s">
        <v>291</v>
      </c>
      <c r="D58" s="36"/>
      <c r="E58" s="38" t="s">
        <v>0</v>
      </c>
      <c r="F58" s="38" t="s">
        <v>0</v>
      </c>
      <c r="G58" s="38" t="s">
        <v>0</v>
      </c>
      <c r="H58" s="38" t="s">
        <v>0</v>
      </c>
      <c r="I58" s="38" t="s">
        <v>0</v>
      </c>
      <c r="J58" s="38" t="s">
        <v>0</v>
      </c>
      <c r="K58" s="38" t="s">
        <v>0</v>
      </c>
      <c r="L58" s="38" t="s">
        <v>0</v>
      </c>
      <c r="M58" s="38"/>
      <c r="N58" s="38"/>
      <c r="O58" s="38"/>
      <c r="P58" s="38"/>
      <c r="Q58" s="38"/>
      <c r="R58" s="38"/>
      <c r="S58" s="43">
        <v>1</v>
      </c>
    </row>
    <row r="59" spans="1:19" ht="12.75">
      <c r="A59" s="36" t="s">
        <v>151</v>
      </c>
      <c r="B59" s="37">
        <v>12</v>
      </c>
      <c r="C59" s="36" t="s">
        <v>150</v>
      </c>
      <c r="D59" s="36"/>
      <c r="E59" s="38" t="s">
        <v>0</v>
      </c>
      <c r="F59" s="38" t="s">
        <v>0</v>
      </c>
      <c r="G59" s="38" t="s">
        <v>0</v>
      </c>
      <c r="H59" s="38" t="s">
        <v>0</v>
      </c>
      <c r="I59" s="38" t="s">
        <v>0</v>
      </c>
      <c r="J59" s="38" t="s">
        <v>0</v>
      </c>
      <c r="K59" s="38" t="s">
        <v>0</v>
      </c>
      <c r="L59" s="38" t="s">
        <v>0</v>
      </c>
      <c r="M59" s="38"/>
      <c r="N59" s="38"/>
      <c r="O59" s="38"/>
      <c r="P59" s="38"/>
      <c r="Q59" s="38"/>
      <c r="R59" s="38"/>
      <c r="S59" s="43">
        <v>1</v>
      </c>
    </row>
    <row r="60" spans="1:19" ht="12.75">
      <c r="A60" s="36" t="s">
        <v>151</v>
      </c>
      <c r="B60" s="37">
        <v>13</v>
      </c>
      <c r="C60" s="36" t="s">
        <v>292</v>
      </c>
      <c r="D60" s="36"/>
      <c r="E60" s="38" t="s">
        <v>0</v>
      </c>
      <c r="F60" s="38" t="s">
        <v>0</v>
      </c>
      <c r="G60" s="38" t="s">
        <v>0</v>
      </c>
      <c r="H60" s="38" t="s">
        <v>0</v>
      </c>
      <c r="I60" s="38" t="s">
        <v>0</v>
      </c>
      <c r="J60" s="38" t="s">
        <v>0</v>
      </c>
      <c r="K60" s="38" t="s">
        <v>0</v>
      </c>
      <c r="L60" s="38" t="s">
        <v>0</v>
      </c>
      <c r="M60" s="38"/>
      <c r="N60" s="38"/>
      <c r="O60" s="38"/>
      <c r="P60" s="38"/>
      <c r="Q60" s="38"/>
      <c r="R60" s="38"/>
      <c r="S60" s="43">
        <v>1</v>
      </c>
    </row>
    <row r="61" spans="1:19" ht="12.75">
      <c r="A61" s="36" t="s">
        <v>151</v>
      </c>
      <c r="B61" s="37">
        <v>14</v>
      </c>
      <c r="C61" s="36" t="s">
        <v>293</v>
      </c>
      <c r="D61" s="36"/>
      <c r="E61" s="38" t="s">
        <v>0</v>
      </c>
      <c r="F61" s="38" t="s">
        <v>0</v>
      </c>
      <c r="G61" s="38" t="s">
        <v>0</v>
      </c>
      <c r="H61" s="38" t="s">
        <v>0</v>
      </c>
      <c r="I61" s="38" t="s">
        <v>0</v>
      </c>
      <c r="J61" s="38" t="s">
        <v>0</v>
      </c>
      <c r="K61" s="38" t="s">
        <v>0</v>
      </c>
      <c r="L61" s="38" t="s">
        <v>0</v>
      </c>
      <c r="M61" s="38"/>
      <c r="N61" s="38"/>
      <c r="O61" s="38"/>
      <c r="P61" s="38"/>
      <c r="Q61" s="38"/>
      <c r="R61" s="38"/>
      <c r="S61" s="43">
        <v>1</v>
      </c>
    </row>
    <row r="62" spans="1:19" ht="12.75">
      <c r="A62" s="36" t="s">
        <v>148</v>
      </c>
      <c r="B62" s="37">
        <v>3</v>
      </c>
      <c r="C62" s="36" t="s">
        <v>294</v>
      </c>
      <c r="D62" s="36"/>
      <c r="E62" s="38"/>
      <c r="F62" s="38"/>
      <c r="G62" s="38"/>
      <c r="H62" s="38"/>
      <c r="I62" s="38"/>
      <c r="J62" s="38"/>
      <c r="K62" s="38" t="s">
        <v>0</v>
      </c>
      <c r="L62" s="38"/>
      <c r="M62" s="38"/>
      <c r="N62" s="38"/>
      <c r="O62" s="38"/>
      <c r="P62" s="38"/>
      <c r="Q62" s="38"/>
      <c r="R62" s="38"/>
      <c r="S62" s="43">
        <v>2</v>
      </c>
    </row>
    <row r="63" spans="1:19" ht="12.75">
      <c r="A63" s="36" t="s">
        <v>148</v>
      </c>
      <c r="B63" s="37">
        <v>8</v>
      </c>
      <c r="C63" s="36" t="s">
        <v>149</v>
      </c>
      <c r="D63" s="3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 t="s">
        <v>0</v>
      </c>
      <c r="R63" s="38" t="s">
        <v>0</v>
      </c>
      <c r="S63" s="43">
        <v>1</v>
      </c>
    </row>
    <row r="64" spans="1:19" ht="12.75">
      <c r="A64" s="36" t="s">
        <v>148</v>
      </c>
      <c r="B64" s="37">
        <v>9</v>
      </c>
      <c r="C64" s="36" t="s">
        <v>295</v>
      </c>
      <c r="D64" s="3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 t="s">
        <v>0</v>
      </c>
      <c r="R64" s="38"/>
      <c r="S64" s="43">
        <v>1</v>
      </c>
    </row>
    <row r="65" spans="1:19" ht="12.75">
      <c r="A65" s="36" t="s">
        <v>148</v>
      </c>
      <c r="B65" s="37">
        <v>9</v>
      </c>
      <c r="C65" s="36" t="s">
        <v>147</v>
      </c>
      <c r="D65" s="36"/>
      <c r="E65" s="38"/>
      <c r="F65" s="38"/>
      <c r="G65" s="38"/>
      <c r="H65" s="38"/>
      <c r="I65" s="38"/>
      <c r="J65" s="38"/>
      <c r="K65" s="38" t="s">
        <v>0</v>
      </c>
      <c r="L65" s="38"/>
      <c r="M65" s="38"/>
      <c r="N65" s="38"/>
      <c r="O65" s="38"/>
      <c r="P65" s="38"/>
      <c r="Q65" s="38"/>
      <c r="R65" s="38"/>
      <c r="S65" s="43">
        <v>2</v>
      </c>
    </row>
    <row r="66" spans="1:19" ht="12.75">
      <c r="A66" s="36" t="s">
        <v>296</v>
      </c>
      <c r="B66" s="37">
        <v>1</v>
      </c>
      <c r="C66" s="36" t="s">
        <v>297</v>
      </c>
      <c r="D66" s="3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 t="s">
        <v>0</v>
      </c>
      <c r="S66" s="43">
        <v>1</v>
      </c>
    </row>
    <row r="67" spans="1:19" ht="12.75">
      <c r="A67" s="36" t="s">
        <v>296</v>
      </c>
      <c r="B67" s="37">
        <v>2</v>
      </c>
      <c r="C67" s="36" t="s">
        <v>298</v>
      </c>
      <c r="D67" s="3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 t="s">
        <v>0</v>
      </c>
      <c r="R67" s="38"/>
      <c r="S67" s="43">
        <v>1</v>
      </c>
    </row>
    <row r="68" spans="1:19" ht="12.75">
      <c r="A68" s="36" t="s">
        <v>296</v>
      </c>
      <c r="B68" s="37">
        <v>5</v>
      </c>
      <c r="C68" s="36" t="s">
        <v>299</v>
      </c>
      <c r="D68" s="3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 t="s">
        <v>0</v>
      </c>
      <c r="Q68" s="38" t="s">
        <v>0</v>
      </c>
      <c r="R68" s="38"/>
      <c r="S68" s="43">
        <v>1</v>
      </c>
    </row>
    <row r="69" spans="1:19" ht="12.75">
      <c r="A69" s="36" t="s">
        <v>125</v>
      </c>
      <c r="B69" s="37">
        <v>1</v>
      </c>
      <c r="C69" s="36" t="s">
        <v>146</v>
      </c>
      <c r="D69" s="36"/>
      <c r="E69" s="38"/>
      <c r="F69" s="38"/>
      <c r="G69" s="38"/>
      <c r="H69" s="38"/>
      <c r="I69" s="38"/>
      <c r="J69" s="38" t="s">
        <v>0</v>
      </c>
      <c r="K69" s="38"/>
      <c r="L69" s="38"/>
      <c r="M69" s="38"/>
      <c r="N69" s="38"/>
      <c r="O69" s="38"/>
      <c r="P69" s="38"/>
      <c r="Q69" s="38"/>
      <c r="R69" s="38"/>
      <c r="S69" s="43">
        <v>1</v>
      </c>
    </row>
    <row r="70" spans="1:19" ht="12.75">
      <c r="A70" s="36" t="s">
        <v>125</v>
      </c>
      <c r="B70" s="37">
        <v>6</v>
      </c>
      <c r="C70" s="36" t="s">
        <v>140</v>
      </c>
      <c r="D70" s="36"/>
      <c r="E70" s="38"/>
      <c r="F70" s="38"/>
      <c r="G70" s="38"/>
      <c r="H70" s="38"/>
      <c r="I70" s="38"/>
      <c r="J70" s="38"/>
      <c r="K70" s="38" t="s">
        <v>0</v>
      </c>
      <c r="L70" s="38"/>
      <c r="M70" s="38"/>
      <c r="N70" s="38"/>
      <c r="O70" s="38"/>
      <c r="P70" s="38"/>
      <c r="Q70" s="38"/>
      <c r="R70" s="38"/>
      <c r="S70" s="43">
        <v>1</v>
      </c>
    </row>
    <row r="71" spans="1:19" ht="12.75">
      <c r="A71" s="36" t="s">
        <v>125</v>
      </c>
      <c r="B71" s="37">
        <v>13</v>
      </c>
      <c r="C71" s="36" t="s">
        <v>131</v>
      </c>
      <c r="D71" s="36"/>
      <c r="E71" s="38"/>
      <c r="F71" s="38"/>
      <c r="G71" s="38"/>
      <c r="H71" s="38"/>
      <c r="I71" s="38"/>
      <c r="J71" s="38"/>
      <c r="K71" s="38" t="s">
        <v>0</v>
      </c>
      <c r="L71" s="38"/>
      <c r="M71" s="38"/>
      <c r="N71" s="38"/>
      <c r="O71" s="38"/>
      <c r="P71" s="38"/>
      <c r="Q71" s="38"/>
      <c r="R71" s="38"/>
      <c r="S71" s="43">
        <v>1</v>
      </c>
    </row>
    <row r="72" spans="1:19" ht="12.75">
      <c r="A72" s="36" t="s">
        <v>105</v>
      </c>
      <c r="B72" s="37">
        <v>10</v>
      </c>
      <c r="C72" s="36" t="s">
        <v>120</v>
      </c>
      <c r="D72" s="36"/>
      <c r="E72" s="38"/>
      <c r="F72" s="38"/>
      <c r="G72" s="38" t="s"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43">
        <v>1</v>
      </c>
    </row>
    <row r="73" spans="1:19" ht="12.75">
      <c r="A73" s="36" t="s">
        <v>105</v>
      </c>
      <c r="B73" s="37">
        <v>18</v>
      </c>
      <c r="C73" s="36" t="s">
        <v>118</v>
      </c>
      <c r="D73" s="36"/>
      <c r="E73" s="38"/>
      <c r="F73" s="38"/>
      <c r="G73" s="38" t="s">
        <v>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43">
        <v>1</v>
      </c>
    </row>
    <row r="74" spans="1:19" ht="12.75">
      <c r="A74" s="36" t="s">
        <v>105</v>
      </c>
      <c r="B74" s="37">
        <v>19</v>
      </c>
      <c r="C74" s="36" t="s">
        <v>117</v>
      </c>
      <c r="D74" s="36"/>
      <c r="E74" s="38"/>
      <c r="F74" s="38"/>
      <c r="G74" s="38"/>
      <c r="H74" s="38"/>
      <c r="I74" s="38"/>
      <c r="J74" s="38"/>
      <c r="K74" s="38"/>
      <c r="L74" s="38"/>
      <c r="M74" s="38" t="s">
        <v>0</v>
      </c>
      <c r="N74" s="38"/>
      <c r="O74" s="38"/>
      <c r="P74" s="38"/>
      <c r="Q74" s="38"/>
      <c r="R74" s="38"/>
      <c r="S74" s="43">
        <v>1</v>
      </c>
    </row>
    <row r="75" spans="1:19" ht="12.75">
      <c r="A75" s="36" t="s">
        <v>105</v>
      </c>
      <c r="B75" s="37">
        <v>20</v>
      </c>
      <c r="C75" s="36" t="s">
        <v>116</v>
      </c>
      <c r="D75" s="36"/>
      <c r="E75" s="38"/>
      <c r="F75" s="38"/>
      <c r="G75" s="38"/>
      <c r="H75" s="38"/>
      <c r="I75" s="38"/>
      <c r="J75" s="38"/>
      <c r="K75" s="38"/>
      <c r="L75" s="38"/>
      <c r="M75" s="38" t="s">
        <v>0</v>
      </c>
      <c r="N75" s="38"/>
      <c r="O75" s="38"/>
      <c r="P75" s="38"/>
      <c r="Q75" s="38"/>
      <c r="R75" s="38"/>
      <c r="S75" s="43">
        <v>1</v>
      </c>
    </row>
    <row r="76" spans="1:19" ht="12.75">
      <c r="A76" s="36" t="s">
        <v>105</v>
      </c>
      <c r="B76" s="37">
        <v>21</v>
      </c>
      <c r="C76" s="36" t="s">
        <v>115</v>
      </c>
      <c r="D76" s="36"/>
      <c r="E76" s="38"/>
      <c r="F76" s="38"/>
      <c r="G76" s="38"/>
      <c r="H76" s="38"/>
      <c r="I76" s="38"/>
      <c r="J76" s="38"/>
      <c r="K76" s="38"/>
      <c r="L76" s="38"/>
      <c r="M76" s="38" t="s">
        <v>0</v>
      </c>
      <c r="N76" s="38"/>
      <c r="O76" s="38"/>
      <c r="P76" s="38"/>
      <c r="Q76" s="38"/>
      <c r="R76" s="38"/>
      <c r="S76" s="43">
        <v>2</v>
      </c>
    </row>
    <row r="77" spans="1:19" ht="12.75">
      <c r="A77" s="36" t="s">
        <v>105</v>
      </c>
      <c r="B77" s="37">
        <v>22</v>
      </c>
      <c r="C77" s="36" t="s">
        <v>114</v>
      </c>
      <c r="D77" s="36"/>
      <c r="E77" s="38"/>
      <c r="F77" s="38"/>
      <c r="G77" s="38"/>
      <c r="H77" s="38"/>
      <c r="I77" s="38"/>
      <c r="J77" s="38"/>
      <c r="K77" s="38"/>
      <c r="L77" s="38"/>
      <c r="M77" s="38" t="s">
        <v>0</v>
      </c>
      <c r="N77" s="38"/>
      <c r="O77" s="38"/>
      <c r="P77" s="38"/>
      <c r="Q77" s="38"/>
      <c r="R77" s="38" t="s">
        <v>0</v>
      </c>
      <c r="S77" s="43">
        <v>1</v>
      </c>
    </row>
    <row r="78" spans="1:19" ht="12.75">
      <c r="A78" s="36" t="s">
        <v>105</v>
      </c>
      <c r="B78" s="37">
        <v>23</v>
      </c>
      <c r="C78" s="36" t="s">
        <v>113</v>
      </c>
      <c r="D78" s="36"/>
      <c r="E78" s="38"/>
      <c r="F78" s="38"/>
      <c r="G78" s="38"/>
      <c r="H78" s="38"/>
      <c r="I78" s="38"/>
      <c r="J78" s="38"/>
      <c r="K78" s="38"/>
      <c r="L78" s="38"/>
      <c r="M78" s="38" t="s">
        <v>0</v>
      </c>
      <c r="N78" s="38"/>
      <c r="O78" s="38"/>
      <c r="P78" s="38"/>
      <c r="Q78" s="38"/>
      <c r="R78" s="38"/>
      <c r="S78" s="43">
        <v>1</v>
      </c>
    </row>
    <row r="79" spans="1:19" ht="12.75">
      <c r="A79" s="36" t="s">
        <v>105</v>
      </c>
      <c r="B79" s="37">
        <v>26</v>
      </c>
      <c r="C79" s="36" t="s">
        <v>300</v>
      </c>
      <c r="D79" s="36"/>
      <c r="E79" s="38"/>
      <c r="F79" s="38" t="s">
        <v>0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43">
        <v>1</v>
      </c>
    </row>
    <row r="80" spans="1:19" ht="12.75">
      <c r="A80" s="36" t="s">
        <v>102</v>
      </c>
      <c r="B80" s="37">
        <v>3</v>
      </c>
      <c r="C80" s="36" t="s">
        <v>301</v>
      </c>
      <c r="D80" s="3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 t="s">
        <v>0</v>
      </c>
      <c r="Q80" s="38" t="s">
        <v>0</v>
      </c>
      <c r="R80" s="38"/>
      <c r="S80" s="43">
        <v>1</v>
      </c>
    </row>
    <row r="81" spans="1:19" ht="12.75">
      <c r="A81" s="36" t="s">
        <v>102</v>
      </c>
      <c r="B81" s="37">
        <v>8</v>
      </c>
      <c r="C81" s="36" t="s">
        <v>302</v>
      </c>
      <c r="D81" s="36"/>
      <c r="E81" s="38"/>
      <c r="F81" s="38"/>
      <c r="G81" s="38" t="s">
        <v>0</v>
      </c>
      <c r="H81" s="38"/>
      <c r="I81" s="38"/>
      <c r="J81" s="38"/>
      <c r="K81" s="38" t="s">
        <v>0</v>
      </c>
      <c r="L81" s="38"/>
      <c r="M81" s="38"/>
      <c r="N81" s="38"/>
      <c r="O81" s="38"/>
      <c r="P81" s="38"/>
      <c r="Q81" s="38"/>
      <c r="R81" s="38"/>
      <c r="S81" s="43">
        <v>1</v>
      </c>
    </row>
    <row r="82" spans="1:19" ht="12.75">
      <c r="A82" s="36" t="s">
        <v>102</v>
      </c>
      <c r="B82" s="37">
        <v>12</v>
      </c>
      <c r="C82" s="36" t="s">
        <v>303</v>
      </c>
      <c r="D82" s="36"/>
      <c r="E82" s="38"/>
      <c r="F82" s="38"/>
      <c r="G82" s="38"/>
      <c r="H82" s="38"/>
      <c r="I82" s="38"/>
      <c r="J82" s="38" t="s">
        <v>0</v>
      </c>
      <c r="K82" s="38"/>
      <c r="L82" s="38"/>
      <c r="M82" s="38"/>
      <c r="N82" s="38"/>
      <c r="O82" s="38"/>
      <c r="P82" s="38"/>
      <c r="Q82" s="38"/>
      <c r="R82" s="38"/>
      <c r="S82" s="43">
        <v>1</v>
      </c>
    </row>
    <row r="83" spans="1:19" ht="12.75">
      <c r="A83" s="36" t="s">
        <v>304</v>
      </c>
      <c r="B83" s="37">
        <v>2</v>
      </c>
      <c r="C83" s="36" t="s">
        <v>305</v>
      </c>
      <c r="D83" s="3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 t="s">
        <v>0</v>
      </c>
      <c r="R83" s="38"/>
      <c r="S83" s="43">
        <v>1</v>
      </c>
    </row>
    <row r="84" spans="1:19" ht="12.75">
      <c r="A84" s="36" t="s">
        <v>304</v>
      </c>
      <c r="B84" s="37">
        <v>5</v>
      </c>
      <c r="C84" s="36" t="s">
        <v>306</v>
      </c>
      <c r="D84" s="3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 t="s">
        <v>0</v>
      </c>
      <c r="Q84" s="38" t="s">
        <v>0</v>
      </c>
      <c r="R84" s="38"/>
      <c r="S84" s="43">
        <v>1</v>
      </c>
    </row>
    <row r="85" spans="1:19" ht="12.75">
      <c r="A85" s="36" t="s">
        <v>98</v>
      </c>
      <c r="B85" s="37">
        <v>2</v>
      </c>
      <c r="C85" s="36" t="s">
        <v>99</v>
      </c>
      <c r="D85" s="36"/>
      <c r="E85" s="38"/>
      <c r="F85" s="38" t="s">
        <v>0</v>
      </c>
      <c r="G85" s="38"/>
      <c r="H85" s="38"/>
      <c r="I85" s="38"/>
      <c r="J85" s="38"/>
      <c r="K85" s="38" t="s">
        <v>0</v>
      </c>
      <c r="L85" s="38"/>
      <c r="M85" s="38"/>
      <c r="N85" s="38"/>
      <c r="O85" s="38"/>
      <c r="P85" s="38"/>
      <c r="Q85" s="38"/>
      <c r="R85" s="38"/>
      <c r="S85" s="43">
        <v>1</v>
      </c>
    </row>
    <row r="86" spans="1:19" ht="12.75">
      <c r="A86" s="36" t="s">
        <v>80</v>
      </c>
      <c r="B86" s="37">
        <v>3</v>
      </c>
      <c r="C86" s="36" t="s">
        <v>94</v>
      </c>
      <c r="D86" s="3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 t="s">
        <v>0</v>
      </c>
      <c r="S86" s="43">
        <v>1</v>
      </c>
    </row>
    <row r="87" spans="1:19" ht="12.75">
      <c r="A87" s="36" t="s">
        <v>80</v>
      </c>
      <c r="B87" s="37">
        <v>4</v>
      </c>
      <c r="C87" s="36" t="s">
        <v>93</v>
      </c>
      <c r="D87" s="3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 t="s">
        <v>0</v>
      </c>
      <c r="S87" s="43">
        <v>1</v>
      </c>
    </row>
    <row r="88" spans="1:19" ht="12.75">
      <c r="A88" s="36" t="s">
        <v>80</v>
      </c>
      <c r="B88" s="37">
        <v>8</v>
      </c>
      <c r="C88" s="36" t="s">
        <v>88</v>
      </c>
      <c r="D88" s="3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 t="s">
        <v>0</v>
      </c>
      <c r="S88" s="43">
        <v>1</v>
      </c>
    </row>
    <row r="89" spans="1:19" ht="12.75">
      <c r="A89" s="36" t="s">
        <v>80</v>
      </c>
      <c r="B89" s="37">
        <v>10</v>
      </c>
      <c r="C89" s="36" t="s">
        <v>86</v>
      </c>
      <c r="D89" s="3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 t="s">
        <v>0</v>
      </c>
      <c r="S89" s="43">
        <v>1</v>
      </c>
    </row>
    <row r="90" spans="1:19" ht="12.75">
      <c r="A90" s="36" t="s">
        <v>80</v>
      </c>
      <c r="B90" s="37">
        <v>12</v>
      </c>
      <c r="C90" s="36" t="s">
        <v>79</v>
      </c>
      <c r="D90" s="3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 t="s">
        <v>0</v>
      </c>
      <c r="S90" s="43">
        <v>1</v>
      </c>
    </row>
    <row r="91" spans="1:19" ht="12.75">
      <c r="A91" s="36" t="s">
        <v>70</v>
      </c>
      <c r="B91" s="37">
        <v>1</v>
      </c>
      <c r="C91" s="41" t="s">
        <v>307</v>
      </c>
      <c r="D91" s="40" t="s">
        <v>308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43">
        <v>1</v>
      </c>
    </row>
    <row r="92" spans="1:19" ht="12.75">
      <c r="A92" s="36" t="s">
        <v>70</v>
      </c>
      <c r="B92" s="37">
        <v>2</v>
      </c>
      <c r="C92" s="41" t="s">
        <v>309</v>
      </c>
      <c r="D92" s="40" t="s">
        <v>308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43">
        <v>1</v>
      </c>
    </row>
    <row r="93" spans="1:19" ht="12.75">
      <c r="A93" s="36" t="s">
        <v>70</v>
      </c>
      <c r="B93" s="37">
        <v>3</v>
      </c>
      <c r="C93" s="36" t="s">
        <v>310</v>
      </c>
      <c r="D93" s="40" t="s">
        <v>308</v>
      </c>
      <c r="E93" s="38"/>
      <c r="F93" s="38"/>
      <c r="G93" s="38"/>
      <c r="H93" s="38"/>
      <c r="I93" s="38"/>
      <c r="J93" s="38"/>
      <c r="K93" s="38" t="s">
        <v>0</v>
      </c>
      <c r="L93" s="38"/>
      <c r="M93" s="38"/>
      <c r="N93" s="38"/>
      <c r="O93" s="38"/>
      <c r="P93" s="38"/>
      <c r="Q93" s="38"/>
      <c r="R93" s="38"/>
      <c r="S93" s="43">
        <v>1</v>
      </c>
    </row>
    <row r="94" spans="1:19" ht="12.75">
      <c r="A94" s="36" t="s">
        <v>70</v>
      </c>
      <c r="B94" s="37">
        <v>4</v>
      </c>
      <c r="C94" s="36" t="s">
        <v>311</v>
      </c>
      <c r="D94" s="40" t="s">
        <v>308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 t="s">
        <v>0</v>
      </c>
      <c r="Q94" s="38" t="s">
        <v>0</v>
      </c>
      <c r="R94" s="38"/>
      <c r="S94" s="43">
        <v>1</v>
      </c>
    </row>
    <row r="95" spans="1:19" ht="12.75">
      <c r="A95" s="36" t="s">
        <v>70</v>
      </c>
      <c r="B95" s="37">
        <v>5</v>
      </c>
      <c r="C95" s="41" t="s">
        <v>312</v>
      </c>
      <c r="D95" s="40" t="s">
        <v>308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3">
        <v>1</v>
      </c>
    </row>
    <row r="96" spans="1:19" ht="12.75">
      <c r="A96" s="36" t="s">
        <v>70</v>
      </c>
      <c r="B96" s="37">
        <v>6</v>
      </c>
      <c r="C96" s="36" t="s">
        <v>69</v>
      </c>
      <c r="D96" s="40" t="s">
        <v>308</v>
      </c>
      <c r="E96" s="38"/>
      <c r="F96" s="38"/>
      <c r="G96" s="38"/>
      <c r="H96" s="38" t="s">
        <v>0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43">
        <v>1</v>
      </c>
    </row>
    <row r="97" spans="1:19" ht="12.75">
      <c r="A97" s="36" t="s">
        <v>70</v>
      </c>
      <c r="B97" s="37">
        <v>7</v>
      </c>
      <c r="C97" s="41" t="s">
        <v>313</v>
      </c>
      <c r="D97" s="40" t="s">
        <v>308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43">
        <v>1</v>
      </c>
    </row>
    <row r="98" spans="1:19" ht="12.75">
      <c r="A98" s="36" t="s">
        <v>70</v>
      </c>
      <c r="B98" s="37">
        <v>8</v>
      </c>
      <c r="C98" s="36" t="s">
        <v>314</v>
      </c>
      <c r="D98" s="40" t="s">
        <v>308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 t="s">
        <v>0</v>
      </c>
      <c r="R98" s="38"/>
      <c r="S98" s="43">
        <v>1</v>
      </c>
    </row>
    <row r="99" spans="1:19" ht="12.75">
      <c r="A99" s="36" t="s">
        <v>70</v>
      </c>
      <c r="B99" s="37">
        <v>9</v>
      </c>
      <c r="C99" s="41" t="s">
        <v>315</v>
      </c>
      <c r="D99" s="40" t="s">
        <v>308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43">
        <v>1</v>
      </c>
    </row>
    <row r="100" spans="1:19" ht="12.75">
      <c r="A100" s="36" t="s">
        <v>70</v>
      </c>
      <c r="B100" s="37">
        <v>10</v>
      </c>
      <c r="C100" s="41" t="s">
        <v>316</v>
      </c>
      <c r="D100" s="40" t="s">
        <v>308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43">
        <v>1</v>
      </c>
    </row>
    <row r="101" spans="1:19" ht="12.75">
      <c r="A101" s="36" t="s">
        <v>70</v>
      </c>
      <c r="B101" s="37">
        <v>13</v>
      </c>
      <c r="C101" s="36" t="s">
        <v>317</v>
      </c>
      <c r="D101" s="40" t="s">
        <v>308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 t="s">
        <v>0</v>
      </c>
      <c r="Q101" s="38" t="s">
        <v>0</v>
      </c>
      <c r="R101" s="38"/>
      <c r="S101" s="43">
        <v>1</v>
      </c>
    </row>
    <row r="102" spans="1:19" ht="12.75">
      <c r="A102" s="36" t="s">
        <v>70</v>
      </c>
      <c r="B102" s="37">
        <v>14</v>
      </c>
      <c r="C102" s="41" t="s">
        <v>318</v>
      </c>
      <c r="D102" s="40" t="s">
        <v>308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43">
        <v>1</v>
      </c>
    </row>
    <row r="103" spans="1:19" ht="12.75">
      <c r="A103" s="36" t="s">
        <v>70</v>
      </c>
      <c r="B103" s="37">
        <v>15</v>
      </c>
      <c r="C103" s="41" t="s">
        <v>319</v>
      </c>
      <c r="D103" s="40" t="s">
        <v>308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43">
        <v>1</v>
      </c>
    </row>
    <row r="104" spans="1:19" ht="12.75">
      <c r="A104" s="36" t="s">
        <v>70</v>
      </c>
      <c r="B104" s="37">
        <v>16</v>
      </c>
      <c r="C104" s="36" t="s">
        <v>320</v>
      </c>
      <c r="D104" s="40" t="s">
        <v>308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 t="s">
        <v>0</v>
      </c>
      <c r="Q104" s="38" t="s">
        <v>0</v>
      </c>
      <c r="R104" s="38" t="s">
        <v>0</v>
      </c>
      <c r="S104" s="43">
        <v>1</v>
      </c>
    </row>
    <row r="105" spans="1:19" ht="12.75">
      <c r="A105" s="36" t="s">
        <v>61</v>
      </c>
      <c r="B105" s="37">
        <v>1</v>
      </c>
      <c r="C105" s="36" t="s">
        <v>67</v>
      </c>
      <c r="D105" s="3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 t="s">
        <v>0</v>
      </c>
      <c r="Q105" s="38" t="s">
        <v>0</v>
      </c>
      <c r="R105" s="38" t="s">
        <v>0</v>
      </c>
      <c r="S105" s="43">
        <v>1</v>
      </c>
    </row>
    <row r="106" spans="1:19" ht="12.75">
      <c r="A106" s="36" t="s">
        <v>61</v>
      </c>
      <c r="B106" s="37">
        <v>2</v>
      </c>
      <c r="C106" s="36" t="s">
        <v>321</v>
      </c>
      <c r="D106" s="36"/>
      <c r="E106" s="38"/>
      <c r="F106" s="38"/>
      <c r="G106" s="38"/>
      <c r="H106" s="38"/>
      <c r="I106" s="38"/>
      <c r="J106" s="38"/>
      <c r="K106" s="38" t="s">
        <v>0</v>
      </c>
      <c r="L106" s="38"/>
      <c r="M106" s="38"/>
      <c r="N106" s="38"/>
      <c r="O106" s="38"/>
      <c r="P106" s="38" t="s">
        <v>0</v>
      </c>
      <c r="Q106" s="38" t="s">
        <v>0</v>
      </c>
      <c r="R106" s="38" t="s">
        <v>0</v>
      </c>
      <c r="S106" s="43">
        <v>2</v>
      </c>
    </row>
    <row r="107" spans="1:19" ht="12.75">
      <c r="A107" s="36" t="s">
        <v>61</v>
      </c>
      <c r="B107" s="37">
        <v>2</v>
      </c>
      <c r="C107" s="36" t="s">
        <v>65</v>
      </c>
      <c r="D107" s="36"/>
      <c r="E107" s="38"/>
      <c r="F107" s="38"/>
      <c r="G107" s="38"/>
      <c r="H107" s="38"/>
      <c r="I107" s="38"/>
      <c r="J107" s="38"/>
      <c r="K107" s="38"/>
      <c r="L107" s="38"/>
      <c r="M107" s="38" t="s">
        <v>0</v>
      </c>
      <c r="N107" s="38"/>
      <c r="O107" s="38"/>
      <c r="P107" s="38"/>
      <c r="Q107" s="38"/>
      <c r="R107" s="38"/>
      <c r="S107" s="43">
        <v>1</v>
      </c>
    </row>
    <row r="108" spans="1:19" ht="12.75">
      <c r="A108" s="36" t="s">
        <v>61</v>
      </c>
      <c r="B108" s="37">
        <v>3</v>
      </c>
      <c r="C108" s="36" t="s">
        <v>64</v>
      </c>
      <c r="D108" s="3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 t="s">
        <v>0</v>
      </c>
      <c r="Q108" s="38" t="s">
        <v>0</v>
      </c>
      <c r="R108" s="38" t="s">
        <v>0</v>
      </c>
      <c r="S108" s="43">
        <v>1</v>
      </c>
    </row>
    <row r="109" spans="1:19" ht="12.75">
      <c r="A109" s="36" t="s">
        <v>61</v>
      </c>
      <c r="B109" s="37">
        <v>3</v>
      </c>
      <c r="C109" s="36" t="s">
        <v>63</v>
      </c>
      <c r="D109" s="36"/>
      <c r="E109" s="38"/>
      <c r="F109" s="38"/>
      <c r="G109" s="38"/>
      <c r="H109" s="38"/>
      <c r="I109" s="38"/>
      <c r="J109" s="38"/>
      <c r="K109" s="38" t="s">
        <v>0</v>
      </c>
      <c r="L109" s="38"/>
      <c r="M109" s="38" t="s">
        <v>0</v>
      </c>
      <c r="N109" s="38"/>
      <c r="O109" s="38"/>
      <c r="P109" s="38"/>
      <c r="Q109" s="38"/>
      <c r="R109" s="38"/>
      <c r="S109" s="43">
        <v>2</v>
      </c>
    </row>
    <row r="110" spans="1:19" ht="12.75">
      <c r="A110" s="36" t="s">
        <v>61</v>
      </c>
      <c r="B110" s="37">
        <v>4</v>
      </c>
      <c r="C110" s="36" t="s">
        <v>62</v>
      </c>
      <c r="D110" s="36"/>
      <c r="E110" s="38"/>
      <c r="F110" s="38"/>
      <c r="G110" s="38"/>
      <c r="H110" s="38"/>
      <c r="I110" s="38"/>
      <c r="J110" s="38"/>
      <c r="K110" s="38" t="s">
        <v>0</v>
      </c>
      <c r="L110" s="38"/>
      <c r="M110" s="38"/>
      <c r="N110" s="38"/>
      <c r="O110" s="38"/>
      <c r="P110" s="38"/>
      <c r="Q110" s="38"/>
      <c r="R110" s="38"/>
      <c r="S110" s="43">
        <v>2</v>
      </c>
    </row>
    <row r="111" spans="1:19" ht="12.75">
      <c r="A111" s="36" t="s">
        <v>61</v>
      </c>
      <c r="B111" s="37">
        <v>4</v>
      </c>
      <c r="C111" s="36" t="s">
        <v>60</v>
      </c>
      <c r="D111" s="36"/>
      <c r="E111" s="38"/>
      <c r="F111" s="38" t="s">
        <v>0</v>
      </c>
      <c r="G111" s="38"/>
      <c r="H111" s="38" t="s">
        <v>0</v>
      </c>
      <c r="I111" s="38" t="s">
        <v>0</v>
      </c>
      <c r="J111" s="38" t="s">
        <v>0</v>
      </c>
      <c r="K111" s="38" t="s">
        <v>0</v>
      </c>
      <c r="L111" s="38" t="s">
        <v>0</v>
      </c>
      <c r="M111" s="38"/>
      <c r="N111" s="38"/>
      <c r="O111" s="38"/>
      <c r="P111" s="38"/>
      <c r="Q111" s="38"/>
      <c r="R111" s="38"/>
      <c r="S111" s="43">
        <v>2</v>
      </c>
    </row>
    <row r="112" spans="1:19" ht="12.75">
      <c r="A112" s="36" t="s">
        <v>57</v>
      </c>
      <c r="B112" s="37">
        <v>2</v>
      </c>
      <c r="C112" s="36" t="s">
        <v>58</v>
      </c>
      <c r="D112" s="36"/>
      <c r="E112" s="38"/>
      <c r="F112" s="38"/>
      <c r="G112" s="38" t="s">
        <v>0</v>
      </c>
      <c r="H112" s="38" t="s">
        <v>0</v>
      </c>
      <c r="I112" s="38"/>
      <c r="J112" s="38" t="s">
        <v>0</v>
      </c>
      <c r="K112" s="38" t="s">
        <v>0</v>
      </c>
      <c r="L112" s="38" t="s">
        <v>0</v>
      </c>
      <c r="M112" s="38"/>
      <c r="N112" s="38"/>
      <c r="O112" s="38"/>
      <c r="P112" s="38"/>
      <c r="Q112" s="38"/>
      <c r="R112" s="38"/>
      <c r="S112" s="43">
        <v>2</v>
      </c>
    </row>
    <row r="113" spans="1:19" ht="12.75">
      <c r="A113" s="36" t="s">
        <v>45</v>
      </c>
      <c r="B113" s="37">
        <v>1</v>
      </c>
      <c r="C113" s="36" t="s">
        <v>55</v>
      </c>
      <c r="D113" s="36"/>
      <c r="E113" s="38" t="s">
        <v>0</v>
      </c>
      <c r="F113" s="38" t="s">
        <v>0</v>
      </c>
      <c r="G113" s="38" t="s">
        <v>0</v>
      </c>
      <c r="H113" s="38" t="s">
        <v>0</v>
      </c>
      <c r="I113" s="38" t="s">
        <v>0</v>
      </c>
      <c r="J113" s="38" t="s">
        <v>0</v>
      </c>
      <c r="K113" s="38" t="s">
        <v>0</v>
      </c>
      <c r="L113" s="38" t="s">
        <v>0</v>
      </c>
      <c r="M113" s="38"/>
      <c r="N113" s="38"/>
      <c r="O113" s="38"/>
      <c r="P113" s="38" t="s">
        <v>0</v>
      </c>
      <c r="Q113" s="38" t="s">
        <v>0</v>
      </c>
      <c r="R113" s="38"/>
      <c r="S113" s="43">
        <v>2</v>
      </c>
    </row>
    <row r="114" spans="1:19" ht="12.75">
      <c r="A114" s="36" t="s">
        <v>45</v>
      </c>
      <c r="B114" s="37">
        <v>5</v>
      </c>
      <c r="C114" s="36" t="s">
        <v>322</v>
      </c>
      <c r="D114" s="36"/>
      <c r="E114" s="38"/>
      <c r="F114" s="38" t="s">
        <v>0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43">
        <v>2</v>
      </c>
    </row>
    <row r="115" spans="1:19" ht="12.75">
      <c r="A115" s="36" t="s">
        <v>42</v>
      </c>
      <c r="B115" s="37">
        <v>1</v>
      </c>
      <c r="C115" s="36" t="s">
        <v>43</v>
      </c>
      <c r="D115" s="36"/>
      <c r="E115" s="38"/>
      <c r="F115" s="38"/>
      <c r="G115" s="38"/>
      <c r="H115" s="38"/>
      <c r="I115" s="38"/>
      <c r="J115" s="38"/>
      <c r="K115" s="38" t="s">
        <v>0</v>
      </c>
      <c r="L115" s="38"/>
      <c r="M115" s="38"/>
      <c r="N115" s="38"/>
      <c r="O115" s="38"/>
      <c r="P115" s="38"/>
      <c r="Q115" s="38"/>
      <c r="R115" s="38"/>
      <c r="S115" s="43">
        <v>2</v>
      </c>
    </row>
    <row r="116" spans="1:19" ht="12.75">
      <c r="A116" s="36" t="s">
        <v>39</v>
      </c>
      <c r="B116" s="37">
        <v>1</v>
      </c>
      <c r="C116" s="36" t="s">
        <v>323</v>
      </c>
      <c r="D116" s="36"/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38" t="s">
        <v>0</v>
      </c>
      <c r="K116" s="38" t="s">
        <v>0</v>
      </c>
      <c r="L116" s="38" t="s">
        <v>0</v>
      </c>
      <c r="M116" s="38" t="s">
        <v>0</v>
      </c>
      <c r="N116" s="38" t="s">
        <v>0</v>
      </c>
      <c r="O116" s="38" t="s">
        <v>0</v>
      </c>
      <c r="P116" s="38" t="s">
        <v>0</v>
      </c>
      <c r="Q116" s="38" t="s">
        <v>0</v>
      </c>
      <c r="R116" s="38" t="s">
        <v>0</v>
      </c>
      <c r="S116" s="43">
        <v>1</v>
      </c>
    </row>
    <row r="117" spans="1:19" ht="12.75">
      <c r="A117" s="36" t="s">
        <v>39</v>
      </c>
      <c r="B117" s="37">
        <v>2</v>
      </c>
      <c r="C117" s="36" t="s">
        <v>40</v>
      </c>
      <c r="D117" s="36"/>
      <c r="E117" s="38"/>
      <c r="F117" s="38"/>
      <c r="G117" s="38"/>
      <c r="H117" s="38"/>
      <c r="I117" s="38"/>
      <c r="J117" s="38"/>
      <c r="K117" s="38" t="s">
        <v>0</v>
      </c>
      <c r="L117" s="38"/>
      <c r="M117" s="38"/>
      <c r="N117" s="38"/>
      <c r="O117" s="38"/>
      <c r="P117" s="38"/>
      <c r="Q117" s="38"/>
      <c r="R117" s="38"/>
      <c r="S117" s="43">
        <v>1</v>
      </c>
    </row>
    <row r="118" spans="1:19" ht="12.75">
      <c r="A118" s="36" t="s">
        <v>39</v>
      </c>
      <c r="B118" s="37">
        <v>3</v>
      </c>
      <c r="C118" s="36" t="s">
        <v>324</v>
      </c>
      <c r="D118" s="3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 t="s">
        <v>0</v>
      </c>
      <c r="Q118" s="38" t="s">
        <v>0</v>
      </c>
      <c r="R118" s="38"/>
      <c r="S118" s="43">
        <v>1</v>
      </c>
    </row>
    <row r="119" spans="1:19" ht="12.75">
      <c r="A119" s="36" t="s">
        <v>39</v>
      </c>
      <c r="B119" s="37">
        <v>5</v>
      </c>
      <c r="C119" s="36" t="s">
        <v>325</v>
      </c>
      <c r="D119" s="36"/>
      <c r="E119" s="38"/>
      <c r="F119" s="38"/>
      <c r="G119" s="38" t="s">
        <v>0</v>
      </c>
      <c r="H119" s="38"/>
      <c r="I119" s="38"/>
      <c r="J119" s="38"/>
      <c r="K119" s="38"/>
      <c r="L119" s="38"/>
      <c r="M119" s="38"/>
      <c r="N119" s="38"/>
      <c r="O119" s="38"/>
      <c r="P119" s="38" t="s">
        <v>0</v>
      </c>
      <c r="Q119" s="38" t="s">
        <v>0</v>
      </c>
      <c r="R119" s="38"/>
      <c r="S119" s="43">
        <v>1</v>
      </c>
    </row>
    <row r="120" spans="1:19" ht="12.75">
      <c r="A120" s="36" t="s">
        <v>35</v>
      </c>
      <c r="B120" s="37">
        <v>4</v>
      </c>
      <c r="C120" s="36" t="s">
        <v>37</v>
      </c>
      <c r="D120" s="36"/>
      <c r="E120" s="38"/>
      <c r="F120" s="38" t="s">
        <v>0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43">
        <v>1</v>
      </c>
    </row>
    <row r="121" spans="1:19" ht="12.75">
      <c r="A121" s="36" t="s">
        <v>35</v>
      </c>
      <c r="B121" s="37">
        <v>5</v>
      </c>
      <c r="C121" s="36" t="s">
        <v>326</v>
      </c>
      <c r="D121" s="36"/>
      <c r="E121" s="38"/>
      <c r="F121" s="38"/>
      <c r="G121" s="38"/>
      <c r="H121" s="38" t="s">
        <v>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43">
        <v>1</v>
      </c>
    </row>
    <row r="122" spans="1:19" ht="12.75">
      <c r="A122" s="36" t="s">
        <v>35</v>
      </c>
      <c r="B122" s="37">
        <v>6</v>
      </c>
      <c r="C122" s="36" t="s">
        <v>327</v>
      </c>
      <c r="D122" s="36"/>
      <c r="E122" s="38"/>
      <c r="F122" s="38"/>
      <c r="G122" s="38"/>
      <c r="H122" s="38"/>
      <c r="I122" s="38"/>
      <c r="J122" s="38"/>
      <c r="K122" s="38" t="s">
        <v>0</v>
      </c>
      <c r="L122" s="38"/>
      <c r="M122" s="38"/>
      <c r="N122" s="38"/>
      <c r="O122" s="38"/>
      <c r="P122" s="38"/>
      <c r="Q122" s="38"/>
      <c r="R122" s="38"/>
      <c r="S122" s="43">
        <v>1</v>
      </c>
    </row>
    <row r="123" spans="1:19" ht="12.75">
      <c r="A123" s="36" t="s">
        <v>9</v>
      </c>
      <c r="B123" s="37">
        <v>7</v>
      </c>
      <c r="C123" s="36" t="s">
        <v>23</v>
      </c>
      <c r="D123" s="36"/>
      <c r="E123" s="38"/>
      <c r="F123" s="38"/>
      <c r="G123" s="38"/>
      <c r="H123" s="38"/>
      <c r="I123" s="38"/>
      <c r="J123" s="38"/>
      <c r="K123" s="38"/>
      <c r="L123" s="38"/>
      <c r="M123" s="38" t="s">
        <v>0</v>
      </c>
      <c r="N123" s="38"/>
      <c r="O123" s="38"/>
      <c r="P123" s="38"/>
      <c r="Q123" s="38"/>
      <c r="R123" s="38"/>
      <c r="S123" s="43">
        <v>1</v>
      </c>
    </row>
    <row r="124" spans="1:19" ht="12.75">
      <c r="A124" s="36" t="s">
        <v>9</v>
      </c>
      <c r="B124" s="37">
        <v>9</v>
      </c>
      <c r="C124" s="36" t="s">
        <v>21</v>
      </c>
      <c r="D124" s="36"/>
      <c r="E124" s="38"/>
      <c r="F124" s="38"/>
      <c r="G124" s="38"/>
      <c r="H124" s="38"/>
      <c r="I124" s="38"/>
      <c r="J124" s="38"/>
      <c r="K124" s="38"/>
      <c r="L124" s="38"/>
      <c r="M124" s="38" t="s">
        <v>0</v>
      </c>
      <c r="N124" s="38"/>
      <c r="O124" s="38"/>
      <c r="P124" s="38"/>
      <c r="Q124" s="38"/>
      <c r="R124" s="38"/>
      <c r="S124" s="43">
        <v>1</v>
      </c>
    </row>
    <row r="125" spans="1:19" ht="12.75">
      <c r="A125" s="36" t="s">
        <v>9</v>
      </c>
      <c r="B125" s="37">
        <v>10</v>
      </c>
      <c r="C125" s="36" t="s">
        <v>20</v>
      </c>
      <c r="D125" s="36"/>
      <c r="E125" s="38"/>
      <c r="F125" s="38"/>
      <c r="G125" s="38"/>
      <c r="H125" s="38"/>
      <c r="I125" s="38"/>
      <c r="J125" s="38"/>
      <c r="K125" s="38"/>
      <c r="L125" s="38"/>
      <c r="M125" s="38" t="s">
        <v>0</v>
      </c>
      <c r="N125" s="38"/>
      <c r="O125" s="38"/>
      <c r="P125" s="38" t="s">
        <v>0</v>
      </c>
      <c r="Q125" s="38" t="s">
        <v>0</v>
      </c>
      <c r="R125" s="38"/>
      <c r="S125" s="43">
        <v>2</v>
      </c>
    </row>
    <row r="126" spans="1:19" ht="12.75">
      <c r="A126" s="36" t="s">
        <v>9</v>
      </c>
      <c r="B126" s="37">
        <v>11</v>
      </c>
      <c r="C126" s="36" t="s">
        <v>19</v>
      </c>
      <c r="D126" s="36"/>
      <c r="E126" s="38"/>
      <c r="F126" s="38"/>
      <c r="G126" s="38"/>
      <c r="H126" s="38"/>
      <c r="I126" s="38"/>
      <c r="J126" s="38"/>
      <c r="K126" s="38"/>
      <c r="L126" s="38"/>
      <c r="M126" s="38" t="s">
        <v>0</v>
      </c>
      <c r="N126" s="38"/>
      <c r="O126" s="38"/>
      <c r="P126" s="38"/>
      <c r="Q126" s="38"/>
      <c r="R126" s="38"/>
      <c r="S126" s="43">
        <v>1</v>
      </c>
    </row>
    <row r="127" spans="1:19" ht="12.75">
      <c r="A127" s="36" t="s">
        <v>9</v>
      </c>
      <c r="B127" s="37">
        <v>15</v>
      </c>
      <c r="C127" s="36" t="s">
        <v>15</v>
      </c>
      <c r="D127" s="36"/>
      <c r="E127" s="38"/>
      <c r="F127" s="38"/>
      <c r="G127" s="38"/>
      <c r="H127" s="38"/>
      <c r="I127" s="38"/>
      <c r="J127" s="38"/>
      <c r="K127" s="38"/>
      <c r="L127" s="38"/>
      <c r="M127" s="38" t="s">
        <v>0</v>
      </c>
      <c r="N127" s="38"/>
      <c r="O127" s="38"/>
      <c r="P127" s="38"/>
      <c r="Q127" s="38"/>
      <c r="R127" s="38"/>
      <c r="S127" s="43">
        <v>1</v>
      </c>
    </row>
    <row r="128" spans="1:19" ht="12.75">
      <c r="A128" s="36" t="s">
        <v>9</v>
      </c>
      <c r="B128" s="37">
        <v>19</v>
      </c>
      <c r="C128" s="36" t="s">
        <v>11</v>
      </c>
      <c r="D128" s="36"/>
      <c r="E128" s="38"/>
      <c r="F128" s="38"/>
      <c r="G128" s="38"/>
      <c r="H128" s="38" t="s">
        <v>0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43">
        <v>2</v>
      </c>
    </row>
    <row r="129" spans="1:19" ht="12.75">
      <c r="A129" s="36" t="s">
        <v>5</v>
      </c>
      <c r="B129" s="37">
        <v>4</v>
      </c>
      <c r="C129" s="36" t="s">
        <v>6</v>
      </c>
      <c r="D129" s="36"/>
      <c r="E129" s="38"/>
      <c r="F129" s="38"/>
      <c r="G129" s="38"/>
      <c r="H129" s="38" t="s">
        <v>0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43">
        <v>1</v>
      </c>
    </row>
    <row r="130" spans="1:19" ht="12.75">
      <c r="A130" s="36" t="s">
        <v>5</v>
      </c>
      <c r="B130" s="37">
        <v>5</v>
      </c>
      <c r="C130" s="36" t="s">
        <v>4</v>
      </c>
      <c r="D130" s="36"/>
      <c r="E130" s="38"/>
      <c r="F130" s="38"/>
      <c r="G130" s="38"/>
      <c r="H130" s="38" t="s">
        <v>0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43">
        <v>1</v>
      </c>
    </row>
    <row r="131" spans="1:19" ht="12.75">
      <c r="A131" s="36" t="s">
        <v>2</v>
      </c>
      <c r="B131" s="37">
        <v>1</v>
      </c>
      <c r="C131" s="36" t="s">
        <v>328</v>
      </c>
      <c r="D131" s="36"/>
      <c r="E131" s="38"/>
      <c r="F131" s="38" t="s">
        <v>0</v>
      </c>
      <c r="G131" s="38" t="s">
        <v>0</v>
      </c>
      <c r="H131" s="38"/>
      <c r="I131" s="38"/>
      <c r="J131" s="38" t="s">
        <v>0</v>
      </c>
      <c r="K131" s="38" t="s">
        <v>0</v>
      </c>
      <c r="L131" s="38"/>
      <c r="M131" s="38"/>
      <c r="N131" s="38"/>
      <c r="O131" s="38"/>
      <c r="P131" s="38"/>
      <c r="Q131" s="38"/>
      <c r="R131" s="38"/>
      <c r="S131" s="43">
        <v>2</v>
      </c>
    </row>
    <row r="132" spans="1:19" ht="12.75">
      <c r="A132" s="36" t="s">
        <v>2</v>
      </c>
      <c r="B132" s="37">
        <v>2</v>
      </c>
      <c r="C132" s="36" t="s">
        <v>3</v>
      </c>
      <c r="D132" s="36"/>
      <c r="E132" s="38"/>
      <c r="F132" s="38" t="s">
        <v>0</v>
      </c>
      <c r="G132" s="38" t="s">
        <v>0</v>
      </c>
      <c r="H132" s="38"/>
      <c r="I132" s="38"/>
      <c r="J132" s="38" t="s">
        <v>0</v>
      </c>
      <c r="K132" s="38" t="s">
        <v>0</v>
      </c>
      <c r="L132" s="38"/>
      <c r="M132" s="38"/>
      <c r="N132" s="38"/>
      <c r="O132" s="38"/>
      <c r="P132" s="38"/>
      <c r="Q132" s="38"/>
      <c r="R132" s="38"/>
      <c r="S132" s="43">
        <v>2</v>
      </c>
    </row>
    <row r="133" spans="1:19" ht="12.75">
      <c r="A133" s="36" t="s">
        <v>2</v>
      </c>
      <c r="B133" s="37">
        <v>4</v>
      </c>
      <c r="C133" s="36" t="s">
        <v>1</v>
      </c>
      <c r="D133" s="36"/>
      <c r="E133" s="38"/>
      <c r="F133" s="38" t="s">
        <v>0</v>
      </c>
      <c r="G133" s="38" t="s">
        <v>0</v>
      </c>
      <c r="H133" s="38"/>
      <c r="I133" s="38"/>
      <c r="J133" s="38" t="s">
        <v>0</v>
      </c>
      <c r="K133" s="38" t="s">
        <v>0</v>
      </c>
      <c r="L133" s="38"/>
      <c r="M133" s="38"/>
      <c r="N133" s="38"/>
      <c r="O133" s="38"/>
      <c r="P133" s="38"/>
      <c r="Q133" s="38"/>
      <c r="R133" s="38"/>
      <c r="S133" s="43">
        <v>2</v>
      </c>
    </row>
    <row r="134" spans="3:19" s="42" customFormat="1" ht="12.75">
      <c r="C134" s="25"/>
      <c r="D134" s="25"/>
      <c r="S134" s="44"/>
    </row>
    <row r="135" spans="3:19" s="42" customFormat="1" ht="12.75">
      <c r="C135" s="25"/>
      <c r="D135" s="25"/>
      <c r="S135" s="44"/>
    </row>
    <row r="136" spans="3:19" s="42" customFormat="1" ht="12.75">
      <c r="C136" s="25"/>
      <c r="D136" s="25"/>
      <c r="S136" s="44"/>
    </row>
    <row r="137" spans="3:19" s="42" customFormat="1" ht="12.75">
      <c r="C137" s="25"/>
      <c r="D137" s="25"/>
      <c r="S137" s="44"/>
    </row>
    <row r="138" spans="3:19" s="42" customFormat="1" ht="12.75">
      <c r="C138" s="25"/>
      <c r="D138" s="25"/>
      <c r="S138" s="44"/>
    </row>
    <row r="139" spans="3:19" s="42" customFormat="1" ht="12.75">
      <c r="C139" s="25"/>
      <c r="D139" s="25"/>
      <c r="S139" s="44"/>
    </row>
    <row r="140" spans="3:19" s="42" customFormat="1" ht="12.75">
      <c r="C140" s="25"/>
      <c r="D140" s="25"/>
      <c r="S140" s="44"/>
    </row>
    <row r="141" spans="3:19" s="42" customFormat="1" ht="12.75">
      <c r="C141" s="25"/>
      <c r="D141" s="25"/>
      <c r="S141" s="44"/>
    </row>
    <row r="142" spans="3:19" s="42" customFormat="1" ht="12.75">
      <c r="C142" s="25"/>
      <c r="D142" s="25"/>
      <c r="S142" s="44"/>
    </row>
    <row r="143" spans="3:19" s="42" customFormat="1" ht="12.75">
      <c r="C143" s="25"/>
      <c r="D143" s="25"/>
      <c r="S143" s="44"/>
    </row>
    <row r="144" spans="3:19" s="42" customFormat="1" ht="12.75">
      <c r="C144" s="25"/>
      <c r="D144" s="25"/>
      <c r="S144" s="44"/>
    </row>
    <row r="145" spans="3:19" s="42" customFormat="1" ht="12.75">
      <c r="C145" s="25"/>
      <c r="D145" s="25"/>
      <c r="S145" s="44"/>
    </row>
    <row r="146" spans="3:19" s="42" customFormat="1" ht="12.75">
      <c r="C146" s="25"/>
      <c r="D146" s="25"/>
      <c r="S146" s="44"/>
    </row>
    <row r="147" spans="3:19" s="42" customFormat="1" ht="12.75">
      <c r="C147" s="25"/>
      <c r="D147" s="25"/>
      <c r="S147" s="44"/>
    </row>
    <row r="148" spans="3:19" s="42" customFormat="1" ht="12.75">
      <c r="C148" s="25"/>
      <c r="D148" s="25"/>
      <c r="S148" s="44"/>
    </row>
    <row r="149" spans="3:19" s="42" customFormat="1" ht="12.75">
      <c r="C149" s="25"/>
      <c r="D149" s="25"/>
      <c r="S149" s="44"/>
    </row>
    <row r="150" spans="3:19" s="42" customFormat="1" ht="12.75">
      <c r="C150" s="25"/>
      <c r="D150" s="25"/>
      <c r="S150" s="44"/>
    </row>
    <row r="151" spans="3:19" s="42" customFormat="1" ht="12.75">
      <c r="C151" s="25"/>
      <c r="D151" s="25"/>
      <c r="S151" s="44"/>
    </row>
    <row r="152" spans="3:19" s="42" customFormat="1" ht="12.75">
      <c r="C152" s="25"/>
      <c r="D152" s="25"/>
      <c r="S152" s="44"/>
    </row>
    <row r="153" spans="3:19" s="42" customFormat="1" ht="12.75">
      <c r="C153" s="25"/>
      <c r="D153" s="25"/>
      <c r="S153" s="44"/>
    </row>
    <row r="154" spans="3:19" s="42" customFormat="1" ht="12.75">
      <c r="C154" s="25"/>
      <c r="D154" s="25"/>
      <c r="S154" s="44"/>
    </row>
    <row r="155" spans="3:19" s="42" customFormat="1" ht="12.75">
      <c r="C155" s="25"/>
      <c r="D155" s="25"/>
      <c r="S155" s="44"/>
    </row>
    <row r="156" spans="3:19" s="42" customFormat="1" ht="12.75">
      <c r="C156" s="25"/>
      <c r="D156" s="25"/>
      <c r="S156" s="44"/>
    </row>
    <row r="157" spans="3:19" s="42" customFormat="1" ht="12.75">
      <c r="C157" s="25"/>
      <c r="D157" s="25"/>
      <c r="S157" s="44"/>
    </row>
    <row r="158" spans="3:19" s="42" customFormat="1" ht="12.75">
      <c r="C158" s="25"/>
      <c r="D158" s="25"/>
      <c r="S158" s="44"/>
    </row>
    <row r="159" spans="3:19" s="42" customFormat="1" ht="12.75">
      <c r="C159" s="25"/>
      <c r="D159" s="25"/>
      <c r="S159" s="44"/>
    </row>
    <row r="160" spans="3:19" s="42" customFormat="1" ht="12.75">
      <c r="C160" s="25"/>
      <c r="D160" s="25"/>
      <c r="S160" s="44"/>
    </row>
    <row r="161" spans="3:19" s="42" customFormat="1" ht="12.75">
      <c r="C161" s="25"/>
      <c r="D161" s="25"/>
      <c r="S161" s="44"/>
    </row>
    <row r="162" spans="3:19" s="42" customFormat="1" ht="12.75">
      <c r="C162" s="25"/>
      <c r="D162" s="25"/>
      <c r="S162" s="44"/>
    </row>
    <row r="163" spans="3:19" s="42" customFormat="1" ht="12.75">
      <c r="C163" s="25"/>
      <c r="D163" s="25"/>
      <c r="S163" s="44"/>
    </row>
    <row r="164" spans="3:19" s="42" customFormat="1" ht="12.75">
      <c r="C164" s="25"/>
      <c r="D164" s="25"/>
      <c r="S164" s="44"/>
    </row>
    <row r="165" spans="3:19" s="42" customFormat="1" ht="12.75">
      <c r="C165" s="25"/>
      <c r="D165" s="25"/>
      <c r="S165" s="44"/>
    </row>
    <row r="166" spans="3:19" s="42" customFormat="1" ht="12.75">
      <c r="C166" s="25"/>
      <c r="D166" s="25"/>
      <c r="S166" s="44"/>
    </row>
    <row r="167" spans="3:19" s="42" customFormat="1" ht="12.75">
      <c r="C167" s="25"/>
      <c r="D167" s="25"/>
      <c r="S167" s="44"/>
    </row>
    <row r="168" spans="3:19" s="42" customFormat="1" ht="12.75">
      <c r="C168" s="25"/>
      <c r="D168" s="25"/>
      <c r="S168" s="44"/>
    </row>
    <row r="169" spans="3:19" s="42" customFormat="1" ht="12.75">
      <c r="C169" s="25"/>
      <c r="D169" s="25"/>
      <c r="S169" s="44"/>
    </row>
    <row r="170" spans="3:19" s="42" customFormat="1" ht="12.75">
      <c r="C170" s="25"/>
      <c r="D170" s="25"/>
      <c r="S170" s="44"/>
    </row>
    <row r="171" spans="3:19" s="42" customFormat="1" ht="12.75">
      <c r="C171" s="25"/>
      <c r="D171" s="25"/>
      <c r="S171" s="44"/>
    </row>
    <row r="172" spans="3:19" s="42" customFormat="1" ht="12.75">
      <c r="C172" s="25"/>
      <c r="D172" s="25"/>
      <c r="S172" s="44"/>
    </row>
    <row r="173" spans="3:19" s="42" customFormat="1" ht="12.75">
      <c r="C173" s="25"/>
      <c r="D173" s="25"/>
      <c r="S173" s="44"/>
    </row>
    <row r="174" spans="3:19" s="42" customFormat="1" ht="12.75">
      <c r="C174" s="25"/>
      <c r="D174" s="25"/>
      <c r="S174" s="44"/>
    </row>
    <row r="175" spans="3:19" s="42" customFormat="1" ht="12.75">
      <c r="C175" s="25"/>
      <c r="D175" s="25"/>
      <c r="S175" s="44"/>
    </row>
    <row r="176" spans="3:19" s="42" customFormat="1" ht="12.75">
      <c r="C176" s="25"/>
      <c r="D176" s="25"/>
      <c r="S176" s="44"/>
    </row>
    <row r="177" spans="3:19" s="42" customFormat="1" ht="12.75">
      <c r="C177" s="25"/>
      <c r="D177" s="25"/>
      <c r="S177" s="44"/>
    </row>
    <row r="178" spans="3:19" s="42" customFormat="1" ht="12.75">
      <c r="C178" s="25"/>
      <c r="D178" s="25"/>
      <c r="S178" s="44"/>
    </row>
    <row r="179" spans="3:19" s="42" customFormat="1" ht="12.75">
      <c r="C179" s="25"/>
      <c r="D179" s="25"/>
      <c r="S179" s="44"/>
    </row>
    <row r="180" spans="3:19" s="42" customFormat="1" ht="12.75">
      <c r="C180" s="25"/>
      <c r="D180" s="25"/>
      <c r="S180" s="44"/>
    </row>
    <row r="181" spans="3:19" s="42" customFormat="1" ht="12.75">
      <c r="C181" s="25"/>
      <c r="D181" s="25"/>
      <c r="S181" s="44"/>
    </row>
    <row r="182" spans="3:19" s="42" customFormat="1" ht="12.75">
      <c r="C182" s="25"/>
      <c r="D182" s="25"/>
      <c r="S182" s="44"/>
    </row>
    <row r="183" spans="3:19" s="42" customFormat="1" ht="12.75">
      <c r="C183" s="25"/>
      <c r="D183" s="25"/>
      <c r="S183" s="44"/>
    </row>
    <row r="184" spans="3:19" s="42" customFormat="1" ht="12.75">
      <c r="C184" s="25"/>
      <c r="D184" s="25"/>
      <c r="S184" s="44"/>
    </row>
    <row r="185" spans="3:19" s="42" customFormat="1" ht="12.75">
      <c r="C185" s="25"/>
      <c r="D185" s="25"/>
      <c r="S185" s="44"/>
    </row>
    <row r="186" spans="3:19" s="42" customFormat="1" ht="12.75">
      <c r="C186" s="25"/>
      <c r="D186" s="25"/>
      <c r="S186" s="44"/>
    </row>
    <row r="187" spans="3:19" s="42" customFormat="1" ht="12.75">
      <c r="C187" s="25"/>
      <c r="D187" s="25"/>
      <c r="S187" s="44"/>
    </row>
    <row r="188" spans="3:19" s="42" customFormat="1" ht="12.75">
      <c r="C188" s="25"/>
      <c r="D188" s="25"/>
      <c r="S188" s="44"/>
    </row>
    <row r="189" spans="3:19" s="42" customFormat="1" ht="12.75">
      <c r="C189" s="25"/>
      <c r="D189" s="25"/>
      <c r="S189" s="44"/>
    </row>
    <row r="190" spans="3:19" s="42" customFormat="1" ht="12.75">
      <c r="C190" s="25"/>
      <c r="D190" s="25"/>
      <c r="S190" s="44"/>
    </row>
    <row r="191" spans="3:19" s="42" customFormat="1" ht="12.75">
      <c r="C191" s="25"/>
      <c r="D191" s="25"/>
      <c r="S191" s="44"/>
    </row>
    <row r="192" spans="3:19" s="42" customFormat="1" ht="12.75">
      <c r="C192" s="25"/>
      <c r="D192" s="25"/>
      <c r="S192" s="44"/>
    </row>
    <row r="193" spans="3:19" s="42" customFormat="1" ht="12.75">
      <c r="C193" s="25"/>
      <c r="D193" s="25"/>
      <c r="S193" s="44"/>
    </row>
    <row r="194" spans="3:19" s="42" customFormat="1" ht="12.75">
      <c r="C194" s="25"/>
      <c r="D194" s="25"/>
      <c r="S194" s="44"/>
    </row>
    <row r="195" spans="3:19" s="42" customFormat="1" ht="12.75">
      <c r="C195" s="25"/>
      <c r="D195" s="25"/>
      <c r="S195" s="44"/>
    </row>
    <row r="196" spans="3:19" s="42" customFormat="1" ht="12.75">
      <c r="C196" s="25"/>
      <c r="D196" s="25"/>
      <c r="S196" s="44"/>
    </row>
    <row r="197" spans="3:19" s="42" customFormat="1" ht="12.75">
      <c r="C197" s="25"/>
      <c r="D197" s="25"/>
      <c r="S197" s="44"/>
    </row>
    <row r="198" spans="3:19" s="42" customFormat="1" ht="12.75">
      <c r="C198" s="25"/>
      <c r="D198" s="25"/>
      <c r="S198" s="44"/>
    </row>
    <row r="199" spans="3:19" s="42" customFormat="1" ht="12.75">
      <c r="C199" s="25"/>
      <c r="D199" s="25"/>
      <c r="S199" s="44"/>
    </row>
    <row r="200" spans="3:19" s="42" customFormat="1" ht="12.75">
      <c r="C200" s="25"/>
      <c r="D200" s="25"/>
      <c r="S200" s="44"/>
    </row>
    <row r="201" spans="3:19" s="42" customFormat="1" ht="12.75">
      <c r="C201" s="25"/>
      <c r="D201" s="25"/>
      <c r="S201" s="44"/>
    </row>
    <row r="202" spans="3:19" s="42" customFormat="1" ht="12.75">
      <c r="C202" s="25"/>
      <c r="D202" s="25"/>
      <c r="S202" s="44"/>
    </row>
    <row r="203" spans="3:19" s="42" customFormat="1" ht="12.75">
      <c r="C203" s="25"/>
      <c r="D203" s="25"/>
      <c r="S203" s="44"/>
    </row>
    <row r="204" spans="3:19" s="42" customFormat="1" ht="12.75">
      <c r="C204" s="25"/>
      <c r="D204" s="25"/>
      <c r="S204" s="44"/>
    </row>
    <row r="205" spans="3:19" s="42" customFormat="1" ht="12.75">
      <c r="C205" s="25"/>
      <c r="D205" s="25"/>
      <c r="S205" s="44"/>
    </row>
    <row r="206" spans="3:19" s="42" customFormat="1" ht="12.75">
      <c r="C206" s="25"/>
      <c r="D206" s="25"/>
      <c r="S206" s="44"/>
    </row>
    <row r="207" spans="3:19" s="42" customFormat="1" ht="12.75">
      <c r="C207" s="25"/>
      <c r="D207" s="25"/>
      <c r="S207" s="44"/>
    </row>
    <row r="208" spans="3:19" s="42" customFormat="1" ht="12.75">
      <c r="C208" s="25"/>
      <c r="D208" s="25"/>
      <c r="S208" s="44"/>
    </row>
    <row r="209" spans="3:19" s="42" customFormat="1" ht="12.75">
      <c r="C209" s="25"/>
      <c r="D209" s="25"/>
      <c r="S209" s="44"/>
    </row>
    <row r="210" spans="3:19" s="42" customFormat="1" ht="12.75">
      <c r="C210" s="25"/>
      <c r="D210" s="25"/>
      <c r="S210" s="44"/>
    </row>
    <row r="211" spans="3:19" s="42" customFormat="1" ht="12.75">
      <c r="C211" s="25"/>
      <c r="D211" s="25"/>
      <c r="S211" s="44"/>
    </row>
    <row r="212" spans="3:19" s="42" customFormat="1" ht="12.75">
      <c r="C212" s="25"/>
      <c r="D212" s="25"/>
      <c r="S212" s="44"/>
    </row>
    <row r="213" spans="3:19" s="42" customFormat="1" ht="12.75">
      <c r="C213" s="25"/>
      <c r="D213" s="25"/>
      <c r="S213" s="44"/>
    </row>
    <row r="214" spans="3:19" s="42" customFormat="1" ht="12.75">
      <c r="C214" s="25"/>
      <c r="D214" s="25"/>
      <c r="S214" s="44"/>
    </row>
    <row r="215" spans="3:19" s="42" customFormat="1" ht="12.75">
      <c r="C215" s="25"/>
      <c r="D215" s="25"/>
      <c r="S215" s="44"/>
    </row>
    <row r="216" spans="3:19" s="42" customFormat="1" ht="12.75">
      <c r="C216" s="25"/>
      <c r="D216" s="25"/>
      <c r="S216" s="44"/>
    </row>
    <row r="217" spans="3:19" s="42" customFormat="1" ht="12.75">
      <c r="C217" s="25"/>
      <c r="D217" s="25"/>
      <c r="S217" s="44"/>
    </row>
    <row r="218" spans="3:19" s="42" customFormat="1" ht="12.75">
      <c r="C218" s="25"/>
      <c r="D218" s="25"/>
      <c r="S218" s="44"/>
    </row>
    <row r="219" spans="3:19" s="42" customFormat="1" ht="12.75">
      <c r="C219" s="25"/>
      <c r="D219" s="25"/>
      <c r="S219" s="44"/>
    </row>
    <row r="220" spans="3:19" s="42" customFormat="1" ht="12.75">
      <c r="C220" s="25"/>
      <c r="D220" s="25"/>
      <c r="S220" s="44"/>
    </row>
    <row r="221" spans="3:19" s="42" customFormat="1" ht="12.75">
      <c r="C221" s="25"/>
      <c r="D221" s="25"/>
      <c r="S221" s="44"/>
    </row>
    <row r="222" spans="3:19" s="42" customFormat="1" ht="12.75">
      <c r="C222" s="25"/>
      <c r="D222" s="25"/>
      <c r="S222" s="44"/>
    </row>
    <row r="223" spans="3:19" s="42" customFormat="1" ht="12.75">
      <c r="C223" s="25"/>
      <c r="D223" s="25"/>
      <c r="S223" s="44"/>
    </row>
    <row r="224" spans="3:19" s="42" customFormat="1" ht="12.75">
      <c r="C224" s="25"/>
      <c r="D224" s="25"/>
      <c r="S224" s="44"/>
    </row>
    <row r="225" spans="3:19" s="42" customFormat="1" ht="12.75">
      <c r="C225" s="25"/>
      <c r="D225" s="25"/>
      <c r="S225" s="44"/>
    </row>
    <row r="226" spans="3:19" s="42" customFormat="1" ht="12.75">
      <c r="C226" s="25"/>
      <c r="D226" s="25"/>
      <c r="S226" s="44"/>
    </row>
    <row r="227" spans="3:19" s="42" customFormat="1" ht="12.75">
      <c r="C227" s="25"/>
      <c r="D227" s="25"/>
      <c r="S227" s="44"/>
    </row>
    <row r="228" spans="3:19" s="42" customFormat="1" ht="12.75">
      <c r="C228" s="25"/>
      <c r="D228" s="25"/>
      <c r="S228" s="44"/>
    </row>
    <row r="229" spans="3:19" s="42" customFormat="1" ht="12.75">
      <c r="C229" s="25"/>
      <c r="D229" s="25"/>
      <c r="S229" s="44"/>
    </row>
    <row r="230" spans="3:19" s="42" customFormat="1" ht="12.75">
      <c r="C230" s="25"/>
      <c r="D230" s="25"/>
      <c r="S230" s="44"/>
    </row>
    <row r="231" spans="3:19" s="42" customFormat="1" ht="12.75">
      <c r="C231" s="25"/>
      <c r="D231" s="25"/>
      <c r="S231" s="44"/>
    </row>
    <row r="232" spans="3:19" s="42" customFormat="1" ht="12.75">
      <c r="C232" s="25"/>
      <c r="D232" s="25"/>
      <c r="S232" s="44"/>
    </row>
    <row r="233" spans="3:19" s="42" customFormat="1" ht="12.75">
      <c r="C233" s="25"/>
      <c r="D233" s="25"/>
      <c r="S233" s="44"/>
    </row>
    <row r="234" spans="3:19" s="42" customFormat="1" ht="12.75">
      <c r="C234" s="25"/>
      <c r="D234" s="25"/>
      <c r="S234" s="44"/>
    </row>
    <row r="235" spans="3:19" s="42" customFormat="1" ht="12.75">
      <c r="C235" s="25"/>
      <c r="D235" s="25"/>
      <c r="S235" s="44"/>
    </row>
    <row r="236" spans="3:19" s="42" customFormat="1" ht="12.75">
      <c r="C236" s="25"/>
      <c r="D236" s="25"/>
      <c r="S236" s="44"/>
    </row>
    <row r="237" spans="3:19" s="42" customFormat="1" ht="12.75">
      <c r="C237" s="25"/>
      <c r="D237" s="25"/>
      <c r="S237" s="44"/>
    </row>
    <row r="238" spans="3:19" s="42" customFormat="1" ht="12.75">
      <c r="C238" s="25"/>
      <c r="D238" s="25"/>
      <c r="S238" s="44"/>
    </row>
    <row r="239" spans="3:19" s="42" customFormat="1" ht="12.75">
      <c r="C239" s="25"/>
      <c r="D239" s="25"/>
      <c r="S239" s="44"/>
    </row>
    <row r="240" spans="3:19" s="42" customFormat="1" ht="12.75">
      <c r="C240" s="25"/>
      <c r="D240" s="25"/>
      <c r="S240" s="44"/>
    </row>
    <row r="241" spans="3:19" s="42" customFormat="1" ht="12.75">
      <c r="C241" s="25"/>
      <c r="D241" s="25"/>
      <c r="S241" s="44"/>
    </row>
    <row r="242" spans="3:19" s="42" customFormat="1" ht="12.75">
      <c r="C242" s="25"/>
      <c r="D242" s="25"/>
      <c r="S242" s="44"/>
    </row>
    <row r="243" spans="3:19" s="42" customFormat="1" ht="12.75">
      <c r="C243" s="25"/>
      <c r="D243" s="25"/>
      <c r="S243" s="44"/>
    </row>
    <row r="244" spans="3:19" s="42" customFormat="1" ht="12.75">
      <c r="C244" s="25"/>
      <c r="D244" s="25"/>
      <c r="S244" s="44"/>
    </row>
    <row r="245" spans="3:19" s="42" customFormat="1" ht="12.75">
      <c r="C245" s="25"/>
      <c r="D245" s="25"/>
      <c r="S245" s="44"/>
    </row>
    <row r="246" spans="3:19" s="42" customFormat="1" ht="12.75">
      <c r="C246" s="25"/>
      <c r="D246" s="25"/>
      <c r="S246" s="44"/>
    </row>
    <row r="247" spans="3:19" s="42" customFormat="1" ht="12.75">
      <c r="C247" s="25"/>
      <c r="D247" s="25"/>
      <c r="S247" s="44"/>
    </row>
    <row r="248" spans="3:19" s="42" customFormat="1" ht="12.75">
      <c r="C248" s="25"/>
      <c r="D248" s="25"/>
      <c r="S248" s="44"/>
    </row>
    <row r="249" spans="3:19" s="42" customFormat="1" ht="12.75">
      <c r="C249" s="25"/>
      <c r="D249" s="25"/>
      <c r="S249" s="44"/>
    </row>
    <row r="250" spans="3:19" s="42" customFormat="1" ht="12.75">
      <c r="C250" s="25"/>
      <c r="D250" s="25"/>
      <c r="S250" s="44"/>
    </row>
    <row r="251" spans="3:19" s="42" customFormat="1" ht="12.75">
      <c r="C251" s="25"/>
      <c r="D251" s="25"/>
      <c r="S251" s="44"/>
    </row>
    <row r="252" spans="3:19" s="42" customFormat="1" ht="12.75">
      <c r="C252" s="25"/>
      <c r="D252" s="25"/>
      <c r="S252" s="44"/>
    </row>
    <row r="253" spans="3:19" s="42" customFormat="1" ht="12.75">
      <c r="C253" s="25"/>
      <c r="D253" s="25"/>
      <c r="S253" s="44"/>
    </row>
    <row r="254" spans="3:19" s="42" customFormat="1" ht="12.75">
      <c r="C254" s="25"/>
      <c r="D254" s="25"/>
      <c r="S254" s="44"/>
    </row>
    <row r="255" spans="3:19" s="42" customFormat="1" ht="12.75">
      <c r="C255" s="25"/>
      <c r="D255" s="25"/>
      <c r="S255" s="44"/>
    </row>
    <row r="256" spans="3:19" s="42" customFormat="1" ht="12.75">
      <c r="C256" s="25"/>
      <c r="D256" s="25"/>
      <c r="S256" s="44"/>
    </row>
    <row r="257" spans="3:19" s="42" customFormat="1" ht="12.75">
      <c r="C257" s="25"/>
      <c r="D257" s="25"/>
      <c r="S257" s="44"/>
    </row>
    <row r="258" spans="3:19" s="42" customFormat="1" ht="12.75">
      <c r="C258" s="25"/>
      <c r="D258" s="25"/>
      <c r="S258" s="44"/>
    </row>
    <row r="259" spans="3:19" s="42" customFormat="1" ht="12.75">
      <c r="C259" s="25"/>
      <c r="D259" s="25"/>
      <c r="S259" s="44"/>
    </row>
    <row r="260" spans="3:19" s="42" customFormat="1" ht="12.75">
      <c r="C260" s="25"/>
      <c r="D260" s="25"/>
      <c r="S260" s="44"/>
    </row>
    <row r="261" spans="3:19" s="42" customFormat="1" ht="12.75">
      <c r="C261" s="25"/>
      <c r="D261" s="25"/>
      <c r="S261" s="44"/>
    </row>
    <row r="262" spans="3:19" s="42" customFormat="1" ht="12.75">
      <c r="C262" s="25"/>
      <c r="D262" s="25"/>
      <c r="S262" s="44"/>
    </row>
    <row r="263" spans="3:19" s="42" customFormat="1" ht="12.75">
      <c r="C263" s="25"/>
      <c r="D263" s="25"/>
      <c r="S263" s="44"/>
    </row>
    <row r="264" spans="3:19" s="42" customFormat="1" ht="12.75">
      <c r="C264" s="25"/>
      <c r="D264" s="25"/>
      <c r="S264" s="44"/>
    </row>
    <row r="265" spans="3:19" s="42" customFormat="1" ht="12.75">
      <c r="C265" s="25"/>
      <c r="D265" s="25"/>
      <c r="S265" s="44"/>
    </row>
    <row r="266" spans="3:19" s="42" customFormat="1" ht="12.75">
      <c r="C266" s="25"/>
      <c r="D266" s="25"/>
      <c r="S266" s="44"/>
    </row>
    <row r="267" spans="3:19" s="42" customFormat="1" ht="12.75">
      <c r="C267" s="25"/>
      <c r="D267" s="25"/>
      <c r="S267" s="44"/>
    </row>
    <row r="268" spans="3:19" s="42" customFormat="1" ht="12.75">
      <c r="C268" s="25"/>
      <c r="D268" s="25"/>
      <c r="S268" s="44"/>
    </row>
    <row r="269" spans="3:19" s="42" customFormat="1" ht="12.75">
      <c r="C269" s="25"/>
      <c r="D269" s="25"/>
      <c r="S269" s="44"/>
    </row>
    <row r="270" spans="3:19" s="42" customFormat="1" ht="12.75">
      <c r="C270" s="25"/>
      <c r="D270" s="25"/>
      <c r="S270" s="44"/>
    </row>
    <row r="271" spans="3:19" s="42" customFormat="1" ht="12.75">
      <c r="C271" s="25"/>
      <c r="D271" s="25"/>
      <c r="S271" s="44"/>
    </row>
    <row r="272" spans="3:19" s="42" customFormat="1" ht="12.75">
      <c r="C272" s="25"/>
      <c r="D272" s="25"/>
      <c r="S272" s="44"/>
    </row>
    <row r="273" spans="3:19" s="42" customFormat="1" ht="12.75">
      <c r="C273" s="25"/>
      <c r="D273" s="25"/>
      <c r="S273" s="44"/>
    </row>
    <row r="274" spans="3:19" s="42" customFormat="1" ht="12.75">
      <c r="C274" s="25"/>
      <c r="D274" s="25"/>
      <c r="S274" s="44"/>
    </row>
    <row r="275" spans="3:19" s="42" customFormat="1" ht="12.75">
      <c r="C275" s="25"/>
      <c r="D275" s="25"/>
      <c r="S275" s="44"/>
    </row>
    <row r="276" spans="3:19" s="42" customFormat="1" ht="12.75">
      <c r="C276" s="25"/>
      <c r="D276" s="25"/>
      <c r="S276" s="44"/>
    </row>
    <row r="277" spans="3:19" s="42" customFormat="1" ht="12.75">
      <c r="C277" s="25"/>
      <c r="D277" s="25"/>
      <c r="S277" s="44"/>
    </row>
    <row r="278" spans="3:19" s="42" customFormat="1" ht="12.75">
      <c r="C278" s="25"/>
      <c r="D278" s="25"/>
      <c r="S278" s="44"/>
    </row>
    <row r="279" spans="3:19" s="42" customFormat="1" ht="12.75">
      <c r="C279" s="25"/>
      <c r="D279" s="25"/>
      <c r="S279" s="44"/>
    </row>
    <row r="280" spans="3:19" s="42" customFormat="1" ht="12.75">
      <c r="C280" s="25"/>
      <c r="D280" s="25"/>
      <c r="S280" s="44"/>
    </row>
    <row r="281" spans="3:19" s="42" customFormat="1" ht="12.75">
      <c r="C281" s="25"/>
      <c r="D281" s="25"/>
      <c r="S281" s="44"/>
    </row>
    <row r="282" spans="3:19" s="42" customFormat="1" ht="12.75">
      <c r="C282" s="25"/>
      <c r="D282" s="25"/>
      <c r="S282" s="44"/>
    </row>
    <row r="283" spans="3:19" s="42" customFormat="1" ht="12.75">
      <c r="C283" s="25"/>
      <c r="D283" s="25"/>
      <c r="S283" s="44"/>
    </row>
    <row r="284" spans="3:19" s="42" customFormat="1" ht="12.75">
      <c r="C284" s="25"/>
      <c r="D284" s="25"/>
      <c r="S284" s="44"/>
    </row>
    <row r="285" spans="3:19" s="42" customFormat="1" ht="12.75">
      <c r="C285" s="25"/>
      <c r="D285" s="25"/>
      <c r="S285" s="44"/>
    </row>
    <row r="286" spans="3:19" s="42" customFormat="1" ht="12.75">
      <c r="C286" s="25"/>
      <c r="D286" s="25"/>
      <c r="S286" s="44"/>
    </row>
    <row r="287" spans="3:19" s="42" customFormat="1" ht="12.75">
      <c r="C287" s="25"/>
      <c r="D287" s="25"/>
      <c r="S287" s="44"/>
    </row>
    <row r="288" spans="3:19" s="42" customFormat="1" ht="12.75">
      <c r="C288" s="25"/>
      <c r="D288" s="25"/>
      <c r="S288" s="44"/>
    </row>
    <row r="289" spans="3:19" s="42" customFormat="1" ht="12.75">
      <c r="C289" s="25"/>
      <c r="D289" s="25"/>
      <c r="S289" s="44"/>
    </row>
    <row r="290" spans="3:19" s="42" customFormat="1" ht="12.75">
      <c r="C290" s="25"/>
      <c r="D290" s="25"/>
      <c r="S290" s="44"/>
    </row>
    <row r="291" spans="3:19" s="42" customFormat="1" ht="12.75">
      <c r="C291" s="25"/>
      <c r="D291" s="25"/>
      <c r="S291" s="44"/>
    </row>
    <row r="292" spans="3:19" s="42" customFormat="1" ht="12.75">
      <c r="C292" s="25"/>
      <c r="D292" s="25"/>
      <c r="S292" s="44"/>
    </row>
    <row r="293" spans="3:19" s="42" customFormat="1" ht="12.75">
      <c r="C293" s="25"/>
      <c r="D293" s="25"/>
      <c r="S293" s="44"/>
    </row>
    <row r="294" spans="3:19" s="42" customFormat="1" ht="12.75">
      <c r="C294" s="25"/>
      <c r="D294" s="25"/>
      <c r="S294" s="44"/>
    </row>
    <row r="295" spans="3:19" s="42" customFormat="1" ht="12.75">
      <c r="C295" s="25"/>
      <c r="D295" s="25"/>
      <c r="S295" s="44"/>
    </row>
    <row r="296" spans="3:19" s="42" customFormat="1" ht="12.75">
      <c r="C296" s="25"/>
      <c r="D296" s="25"/>
      <c r="S296" s="44"/>
    </row>
    <row r="297" spans="3:19" s="42" customFormat="1" ht="12.75">
      <c r="C297" s="25"/>
      <c r="D297" s="25"/>
      <c r="S297" s="44"/>
    </row>
    <row r="298" spans="3:19" s="42" customFormat="1" ht="12.75">
      <c r="C298" s="25"/>
      <c r="D298" s="25"/>
      <c r="S298" s="44"/>
    </row>
    <row r="299" spans="3:19" s="42" customFormat="1" ht="12.75">
      <c r="C299" s="25"/>
      <c r="D299" s="25"/>
      <c r="S299" s="44"/>
    </row>
    <row r="300" spans="3:19" s="42" customFormat="1" ht="12.75">
      <c r="C300" s="25"/>
      <c r="D300" s="25"/>
      <c r="S300" s="44"/>
    </row>
    <row r="301" spans="3:19" s="42" customFormat="1" ht="12.75">
      <c r="C301" s="25"/>
      <c r="D301" s="25"/>
      <c r="S301" s="44"/>
    </row>
    <row r="302" spans="3:19" s="42" customFormat="1" ht="12.75">
      <c r="C302" s="25"/>
      <c r="D302" s="25"/>
      <c r="S302" s="44"/>
    </row>
    <row r="303" spans="3:19" s="42" customFormat="1" ht="12.75">
      <c r="C303" s="25"/>
      <c r="D303" s="25"/>
      <c r="S303" s="44"/>
    </row>
    <row r="304" spans="3:19" s="42" customFormat="1" ht="12.75">
      <c r="C304" s="25"/>
      <c r="D304" s="25"/>
      <c r="S304" s="44"/>
    </row>
    <row r="305" spans="3:19" s="42" customFormat="1" ht="12.75">
      <c r="C305" s="25"/>
      <c r="D305" s="25"/>
      <c r="S305" s="44"/>
    </row>
    <row r="306" spans="3:19" s="42" customFormat="1" ht="12.75">
      <c r="C306" s="25"/>
      <c r="D306" s="25"/>
      <c r="S306" s="44"/>
    </row>
    <row r="307" spans="3:19" s="42" customFormat="1" ht="12.75">
      <c r="C307" s="25"/>
      <c r="D307" s="25"/>
      <c r="S307" s="44"/>
    </row>
    <row r="308" spans="3:19" s="42" customFormat="1" ht="12.75">
      <c r="C308" s="25"/>
      <c r="D308" s="25"/>
      <c r="S308" s="44"/>
    </row>
    <row r="309" spans="3:19" s="42" customFormat="1" ht="12.75">
      <c r="C309" s="25"/>
      <c r="D309" s="25"/>
      <c r="S309" s="44"/>
    </row>
    <row r="310" spans="3:19" s="42" customFormat="1" ht="12.75">
      <c r="C310" s="25"/>
      <c r="D310" s="25"/>
      <c r="S310" s="44"/>
    </row>
    <row r="311" spans="3:19" s="42" customFormat="1" ht="12.75">
      <c r="C311" s="25"/>
      <c r="D311" s="25"/>
      <c r="S311" s="44"/>
    </row>
    <row r="312" spans="3:19" s="42" customFormat="1" ht="12.75">
      <c r="C312" s="25"/>
      <c r="D312" s="25"/>
      <c r="S312" s="44"/>
    </row>
    <row r="313" spans="3:19" s="42" customFormat="1" ht="12.75">
      <c r="C313" s="25"/>
      <c r="D313" s="25"/>
      <c r="S313" s="44"/>
    </row>
    <row r="314" spans="3:19" s="42" customFormat="1" ht="12.75">
      <c r="C314" s="25"/>
      <c r="D314" s="25"/>
      <c r="S314" s="44"/>
    </row>
    <row r="315" spans="3:19" s="42" customFormat="1" ht="12.75">
      <c r="C315" s="25"/>
      <c r="D315" s="25"/>
      <c r="S315" s="44"/>
    </row>
    <row r="316" spans="3:19" s="42" customFormat="1" ht="12.75">
      <c r="C316" s="25"/>
      <c r="D316" s="25"/>
      <c r="S316" s="44"/>
    </row>
    <row r="317" spans="3:19" s="42" customFormat="1" ht="12.75">
      <c r="C317" s="25"/>
      <c r="D317" s="25"/>
      <c r="S317" s="44"/>
    </row>
    <row r="318" spans="3:19" s="42" customFormat="1" ht="12.75">
      <c r="C318" s="25"/>
      <c r="D318" s="25"/>
      <c r="S318" s="44"/>
    </row>
    <row r="319" spans="3:19" s="42" customFormat="1" ht="12.75">
      <c r="C319" s="25"/>
      <c r="D319" s="25"/>
      <c r="S319" s="44"/>
    </row>
    <row r="320" spans="3:19" s="42" customFormat="1" ht="12.75">
      <c r="C320" s="25"/>
      <c r="D320" s="25"/>
      <c r="S320" s="44"/>
    </row>
    <row r="321" spans="3:19" s="42" customFormat="1" ht="12.75">
      <c r="C321" s="25"/>
      <c r="D321" s="25"/>
      <c r="S321" s="44"/>
    </row>
    <row r="322" spans="3:19" s="42" customFormat="1" ht="12.75">
      <c r="C322" s="25"/>
      <c r="D322" s="25"/>
      <c r="S322" s="44"/>
    </row>
    <row r="323" spans="3:19" s="42" customFormat="1" ht="12.75">
      <c r="C323" s="25"/>
      <c r="D323" s="25"/>
      <c r="S323" s="44"/>
    </row>
    <row r="324" spans="3:19" s="42" customFormat="1" ht="12.75">
      <c r="C324" s="25"/>
      <c r="D324" s="25"/>
      <c r="S324" s="44"/>
    </row>
    <row r="325" spans="3:19" s="42" customFormat="1" ht="12.75">
      <c r="C325" s="25"/>
      <c r="D325" s="25"/>
      <c r="S325" s="44"/>
    </row>
    <row r="326" spans="3:19" s="42" customFormat="1" ht="12.75">
      <c r="C326" s="25"/>
      <c r="D326" s="25"/>
      <c r="S326" s="44"/>
    </row>
    <row r="327" spans="3:19" s="42" customFormat="1" ht="12.75">
      <c r="C327" s="25"/>
      <c r="D327" s="25"/>
      <c r="S327" s="44"/>
    </row>
    <row r="328" spans="3:19" s="42" customFormat="1" ht="12.75">
      <c r="C328" s="25"/>
      <c r="D328" s="25"/>
      <c r="S328" s="44"/>
    </row>
    <row r="329" spans="3:19" s="42" customFormat="1" ht="12.75">
      <c r="C329" s="25"/>
      <c r="D329" s="25"/>
      <c r="S329" s="44"/>
    </row>
    <row r="330" spans="3:19" s="42" customFormat="1" ht="12.75">
      <c r="C330" s="25"/>
      <c r="D330" s="25"/>
      <c r="S330" s="44"/>
    </row>
    <row r="331" spans="3:19" s="42" customFormat="1" ht="12.75">
      <c r="C331" s="25"/>
      <c r="D331" s="25"/>
      <c r="S331" s="44"/>
    </row>
    <row r="332" spans="3:19" s="42" customFormat="1" ht="12.75">
      <c r="C332" s="25"/>
      <c r="D332" s="25"/>
      <c r="S332" s="44"/>
    </row>
    <row r="333" spans="3:19" s="42" customFormat="1" ht="12.75">
      <c r="C333" s="25"/>
      <c r="D333" s="25"/>
      <c r="S333" s="44"/>
    </row>
    <row r="334" spans="3:19" s="42" customFormat="1" ht="12.75">
      <c r="C334" s="25"/>
      <c r="D334" s="25"/>
      <c r="S334" s="44"/>
    </row>
    <row r="335" spans="3:19" s="42" customFormat="1" ht="12.75">
      <c r="C335" s="25"/>
      <c r="D335" s="25"/>
      <c r="S335" s="44"/>
    </row>
    <row r="336" spans="3:19" s="42" customFormat="1" ht="12.75">
      <c r="C336" s="25"/>
      <c r="D336" s="25"/>
      <c r="S336" s="44"/>
    </row>
    <row r="337" spans="3:19" s="42" customFormat="1" ht="12.75">
      <c r="C337" s="25"/>
      <c r="D337" s="25"/>
      <c r="S337" s="44"/>
    </row>
    <row r="338" spans="3:19" s="42" customFormat="1" ht="12.75">
      <c r="C338" s="25"/>
      <c r="D338" s="25"/>
      <c r="S338" s="44"/>
    </row>
    <row r="339" spans="3:19" s="42" customFormat="1" ht="12.75">
      <c r="C339" s="25"/>
      <c r="D339" s="25"/>
      <c r="S339" s="44"/>
    </row>
    <row r="340" spans="3:19" s="42" customFormat="1" ht="12.75">
      <c r="C340" s="25"/>
      <c r="D340" s="25"/>
      <c r="S340" s="44"/>
    </row>
    <row r="341" spans="3:19" s="42" customFormat="1" ht="12.75">
      <c r="C341" s="25"/>
      <c r="D341" s="25"/>
      <c r="S341" s="44"/>
    </row>
    <row r="342" spans="3:19" s="42" customFormat="1" ht="12.75">
      <c r="C342" s="25"/>
      <c r="D342" s="25"/>
      <c r="S342" s="44"/>
    </row>
    <row r="343" spans="3:19" s="42" customFormat="1" ht="12.75">
      <c r="C343" s="25"/>
      <c r="D343" s="25"/>
      <c r="S343" s="44"/>
    </row>
    <row r="344" spans="3:19" s="42" customFormat="1" ht="12.75">
      <c r="C344" s="25"/>
      <c r="D344" s="25"/>
      <c r="S344" s="44"/>
    </row>
    <row r="345" spans="3:19" s="42" customFormat="1" ht="12.75">
      <c r="C345" s="25"/>
      <c r="D345" s="25"/>
      <c r="S345" s="44"/>
    </row>
    <row r="346" spans="3:19" s="42" customFormat="1" ht="12.75">
      <c r="C346" s="25"/>
      <c r="D346" s="25"/>
      <c r="S346" s="44"/>
    </row>
    <row r="347" spans="3:19" s="42" customFormat="1" ht="12.75">
      <c r="C347" s="25"/>
      <c r="D347" s="25"/>
      <c r="S347" s="44"/>
    </row>
    <row r="348" spans="3:19" s="42" customFormat="1" ht="12.75">
      <c r="C348" s="25"/>
      <c r="D348" s="25"/>
      <c r="S348" s="44"/>
    </row>
    <row r="349" spans="3:19" s="42" customFormat="1" ht="12.75">
      <c r="C349" s="25"/>
      <c r="D349" s="25"/>
      <c r="S349" s="44"/>
    </row>
    <row r="350" spans="3:19" s="42" customFormat="1" ht="12.75">
      <c r="C350" s="25"/>
      <c r="D350" s="25"/>
      <c r="S350" s="44"/>
    </row>
    <row r="351" spans="3:19" s="42" customFormat="1" ht="12.75">
      <c r="C351" s="25"/>
      <c r="D351" s="25"/>
      <c r="S351" s="44"/>
    </row>
    <row r="352" spans="3:19" s="42" customFormat="1" ht="12.75">
      <c r="C352" s="25"/>
      <c r="D352" s="25"/>
      <c r="S352" s="44"/>
    </row>
    <row r="353" spans="3:19" s="42" customFormat="1" ht="12.75">
      <c r="C353" s="25"/>
      <c r="D353" s="25"/>
      <c r="S353" s="44"/>
    </row>
    <row r="354" spans="3:19" s="42" customFormat="1" ht="12.75">
      <c r="C354" s="25"/>
      <c r="D354" s="25"/>
      <c r="S354" s="44"/>
    </row>
    <row r="355" spans="3:19" s="42" customFormat="1" ht="12.75">
      <c r="C355" s="25"/>
      <c r="D355" s="25"/>
      <c r="S355" s="44"/>
    </row>
    <row r="356" spans="3:19" s="42" customFormat="1" ht="12.75">
      <c r="C356" s="25"/>
      <c r="D356" s="25"/>
      <c r="S356" s="44"/>
    </row>
    <row r="357" spans="3:19" s="42" customFormat="1" ht="12.75">
      <c r="C357" s="25"/>
      <c r="D357" s="25"/>
      <c r="S357" s="44"/>
    </row>
    <row r="358" spans="3:19" s="42" customFormat="1" ht="12.75">
      <c r="C358" s="25"/>
      <c r="D358" s="25"/>
      <c r="S358" s="44"/>
    </row>
    <row r="359" spans="3:19" s="42" customFormat="1" ht="12.75">
      <c r="C359" s="25"/>
      <c r="D359" s="25"/>
      <c r="S359" s="44"/>
    </row>
    <row r="360" spans="3:19" s="42" customFormat="1" ht="12.75">
      <c r="C360" s="25"/>
      <c r="D360" s="25"/>
      <c r="S360" s="44"/>
    </row>
    <row r="361" spans="3:19" s="42" customFormat="1" ht="12.75">
      <c r="C361" s="25"/>
      <c r="D361" s="25"/>
      <c r="S361" s="44"/>
    </row>
    <row r="362" spans="3:19" s="42" customFormat="1" ht="12.75">
      <c r="C362" s="25"/>
      <c r="D362" s="25"/>
      <c r="S362" s="44"/>
    </row>
    <row r="363" spans="3:19" s="42" customFormat="1" ht="12.75">
      <c r="C363" s="25"/>
      <c r="D363" s="25"/>
      <c r="S363" s="44"/>
    </row>
    <row r="364" spans="3:19" s="42" customFormat="1" ht="12.75">
      <c r="C364" s="25"/>
      <c r="D364" s="25"/>
      <c r="S364" s="44"/>
    </row>
    <row r="365" spans="3:19" s="42" customFormat="1" ht="12.75">
      <c r="C365" s="25"/>
      <c r="D365" s="25"/>
      <c r="S365" s="44"/>
    </row>
    <row r="366" spans="3:19" s="42" customFormat="1" ht="12.75">
      <c r="C366" s="25"/>
      <c r="D366" s="25"/>
      <c r="S366" s="44"/>
    </row>
    <row r="367" spans="3:19" s="42" customFormat="1" ht="12.75">
      <c r="C367" s="25"/>
      <c r="D367" s="25"/>
      <c r="S367" s="44"/>
    </row>
    <row r="368" spans="3:19" s="42" customFormat="1" ht="12.75">
      <c r="C368" s="25"/>
      <c r="D368" s="25"/>
      <c r="S368" s="44"/>
    </row>
    <row r="369" spans="3:19" s="42" customFormat="1" ht="12.75">
      <c r="C369" s="25"/>
      <c r="D369" s="25"/>
      <c r="S369" s="44"/>
    </row>
    <row r="370" spans="3:19" s="42" customFormat="1" ht="12.75">
      <c r="C370" s="25"/>
      <c r="D370" s="25"/>
      <c r="S370" s="44"/>
    </row>
    <row r="371" spans="3:19" s="42" customFormat="1" ht="12.75">
      <c r="C371" s="25"/>
      <c r="D371" s="25"/>
      <c r="S371" s="44"/>
    </row>
    <row r="372" spans="3:19" s="42" customFormat="1" ht="12.75">
      <c r="C372" s="25"/>
      <c r="D372" s="25"/>
      <c r="S372" s="44"/>
    </row>
    <row r="373" spans="3:19" s="42" customFormat="1" ht="12.75">
      <c r="C373" s="25"/>
      <c r="D373" s="25"/>
      <c r="S373" s="44"/>
    </row>
    <row r="374" spans="3:19" s="42" customFormat="1" ht="12.75">
      <c r="C374" s="25"/>
      <c r="D374" s="25"/>
      <c r="S374" s="44"/>
    </row>
    <row r="375" spans="3:19" s="42" customFormat="1" ht="12.75">
      <c r="C375" s="25"/>
      <c r="D375" s="25"/>
      <c r="S375" s="44"/>
    </row>
    <row r="376" spans="3:19" s="42" customFormat="1" ht="12.75">
      <c r="C376" s="25"/>
      <c r="D376" s="25"/>
      <c r="S376" s="44"/>
    </row>
    <row r="377" spans="3:19" s="42" customFormat="1" ht="12.75">
      <c r="C377" s="25"/>
      <c r="D377" s="25"/>
      <c r="S377" s="44"/>
    </row>
    <row r="378" spans="3:19" s="42" customFormat="1" ht="12.75">
      <c r="C378" s="25"/>
      <c r="D378" s="25"/>
      <c r="S378" s="44"/>
    </row>
    <row r="379" spans="3:19" s="42" customFormat="1" ht="12.75">
      <c r="C379" s="25"/>
      <c r="D379" s="25"/>
      <c r="S379" s="44"/>
    </row>
    <row r="380" spans="3:19" s="42" customFormat="1" ht="12.75">
      <c r="C380" s="25"/>
      <c r="D380" s="25"/>
      <c r="S380" s="44"/>
    </row>
    <row r="381" spans="3:19" s="42" customFormat="1" ht="12.75">
      <c r="C381" s="25"/>
      <c r="D381" s="25"/>
      <c r="S381" s="44"/>
    </row>
    <row r="382" spans="3:19" s="42" customFormat="1" ht="12.75">
      <c r="C382" s="25"/>
      <c r="D382" s="25"/>
      <c r="S382" s="44"/>
    </row>
    <row r="383" spans="3:19" s="42" customFormat="1" ht="12.75">
      <c r="C383" s="25"/>
      <c r="D383" s="25"/>
      <c r="S383" s="44"/>
    </row>
    <row r="384" spans="3:19" s="42" customFormat="1" ht="12.75">
      <c r="C384" s="25"/>
      <c r="D384" s="25"/>
      <c r="S384" s="44"/>
    </row>
    <row r="385" spans="3:19" s="42" customFormat="1" ht="12.75">
      <c r="C385" s="25"/>
      <c r="D385" s="25"/>
      <c r="S385" s="44"/>
    </row>
    <row r="386" spans="3:19" s="42" customFormat="1" ht="12.75">
      <c r="C386" s="25"/>
      <c r="D386" s="25"/>
      <c r="S386" s="44"/>
    </row>
    <row r="387" spans="3:19" s="42" customFormat="1" ht="12.75">
      <c r="C387" s="25"/>
      <c r="D387" s="25"/>
      <c r="S387" s="44"/>
    </row>
    <row r="388" spans="3:19" s="42" customFormat="1" ht="12.75">
      <c r="C388" s="25"/>
      <c r="D388" s="25"/>
      <c r="S388" s="44"/>
    </row>
    <row r="389" spans="2:19" s="42" customFormat="1" ht="12.75">
      <c r="B389" s="25"/>
      <c r="C389" s="25"/>
      <c r="D389" s="25"/>
      <c r="S389" s="44"/>
    </row>
    <row r="390" spans="2:19" s="42" customFormat="1" ht="12.75">
      <c r="B390" s="25"/>
      <c r="C390" s="25"/>
      <c r="D390" s="25"/>
      <c r="S390" s="44"/>
    </row>
    <row r="391" spans="2:19" s="42" customFormat="1" ht="12.75">
      <c r="B391" s="25"/>
      <c r="C391" s="25"/>
      <c r="D391" s="25"/>
      <c r="S391" s="44"/>
    </row>
    <row r="392" spans="2:19" s="42" customFormat="1" ht="12.75">
      <c r="B392" s="25"/>
      <c r="C392" s="25"/>
      <c r="D392" s="25"/>
      <c r="S392" s="44"/>
    </row>
    <row r="393" spans="2:19" s="42" customFormat="1" ht="12.75">
      <c r="B393" s="25"/>
      <c r="C393" s="25"/>
      <c r="D393" s="25"/>
      <c r="S393" s="44"/>
    </row>
    <row r="394" spans="2:19" s="42" customFormat="1" ht="12.75">
      <c r="B394" s="25"/>
      <c r="C394" s="25"/>
      <c r="D394" s="25"/>
      <c r="S394" s="44"/>
    </row>
    <row r="395" spans="2:19" s="42" customFormat="1" ht="12.75">
      <c r="B395" s="25"/>
      <c r="C395" s="25"/>
      <c r="D395" s="25"/>
      <c r="S395" s="44"/>
    </row>
    <row r="396" spans="2:19" s="42" customFormat="1" ht="12.75">
      <c r="B396" s="25"/>
      <c r="C396" s="25"/>
      <c r="D396" s="25"/>
      <c r="S396" s="44"/>
    </row>
    <row r="397" spans="2:19" s="42" customFormat="1" ht="12.75">
      <c r="B397" s="25"/>
      <c r="C397" s="25"/>
      <c r="D397" s="25"/>
      <c r="S397" s="44"/>
    </row>
    <row r="398" spans="2:19" s="42" customFormat="1" ht="12.75">
      <c r="B398" s="25"/>
      <c r="C398" s="25"/>
      <c r="D398" s="25"/>
      <c r="S398" s="44"/>
    </row>
    <row r="399" spans="2:19" s="42" customFormat="1" ht="12.75">
      <c r="B399" s="25"/>
      <c r="C399" s="25"/>
      <c r="D399" s="25"/>
      <c r="S399" s="44"/>
    </row>
    <row r="400" spans="2:19" s="42" customFormat="1" ht="12.75">
      <c r="B400" s="25"/>
      <c r="C400" s="25"/>
      <c r="D400" s="25"/>
      <c r="S400" s="44"/>
    </row>
    <row r="401" spans="2:19" s="42" customFormat="1" ht="12.75">
      <c r="B401" s="25"/>
      <c r="C401" s="25"/>
      <c r="D401" s="25"/>
      <c r="S401" s="44"/>
    </row>
    <row r="402" spans="2:4" s="42" customFormat="1" ht="12.75">
      <c r="B402" s="25"/>
      <c r="C402" s="25"/>
      <c r="D402" s="25"/>
    </row>
    <row r="403" spans="2:4" s="42" customFormat="1" ht="12.75">
      <c r="B403" s="25"/>
      <c r="C403" s="25"/>
      <c r="D403" s="25"/>
    </row>
    <row r="404" spans="2:4" s="42" customFormat="1" ht="12.75">
      <c r="B404" s="25"/>
      <c r="C404" s="25"/>
      <c r="D404" s="25"/>
    </row>
    <row r="405" spans="2:4" s="42" customFormat="1" ht="12.75">
      <c r="B405" s="25"/>
      <c r="C405" s="25"/>
      <c r="D405" s="25"/>
    </row>
    <row r="406" spans="2:4" s="42" customFormat="1" ht="12.75">
      <c r="B406" s="25"/>
      <c r="C406" s="25"/>
      <c r="D406" s="25"/>
    </row>
    <row r="407" spans="2:4" s="42" customFormat="1" ht="12.75">
      <c r="B407" s="25"/>
      <c r="C407" s="25"/>
      <c r="D407" s="25"/>
    </row>
    <row r="408" spans="2:4" s="42" customFormat="1" ht="12.75">
      <c r="B408" s="25"/>
      <c r="C408" s="25"/>
      <c r="D408" s="25"/>
    </row>
    <row r="409" spans="2:4" s="42" customFormat="1" ht="12.75">
      <c r="B409" s="25"/>
      <c r="C409" s="25"/>
      <c r="D409" s="25"/>
    </row>
    <row r="410" spans="2:4" s="42" customFormat="1" ht="12.75">
      <c r="B410" s="25"/>
      <c r="C410" s="25"/>
      <c r="D410" s="25"/>
    </row>
    <row r="411" spans="2:4" s="42" customFormat="1" ht="12.75">
      <c r="B411" s="25"/>
      <c r="C411" s="25"/>
      <c r="D411" s="25"/>
    </row>
    <row r="412" spans="2:4" s="42" customFormat="1" ht="12.75">
      <c r="B412" s="25"/>
      <c r="C412" s="25"/>
      <c r="D412" s="25"/>
    </row>
    <row r="413" spans="2:4" s="42" customFormat="1" ht="12.75">
      <c r="B413" s="25"/>
      <c r="C413" s="25"/>
      <c r="D413" s="25"/>
    </row>
    <row r="414" spans="2:4" s="42" customFormat="1" ht="12.75">
      <c r="B414" s="25"/>
      <c r="C414" s="25"/>
      <c r="D414" s="25"/>
    </row>
    <row r="415" spans="2:4" s="42" customFormat="1" ht="12.75">
      <c r="B415" s="25"/>
      <c r="C415" s="25"/>
      <c r="D415" s="25"/>
    </row>
    <row r="416" spans="2:4" s="42" customFormat="1" ht="12.75">
      <c r="B416" s="25"/>
      <c r="C416" s="25"/>
      <c r="D416" s="25"/>
    </row>
    <row r="417" spans="2:4" s="42" customFormat="1" ht="12.75">
      <c r="B417" s="25"/>
      <c r="C417" s="25"/>
      <c r="D417" s="25"/>
    </row>
    <row r="418" spans="2:4" s="42" customFormat="1" ht="12.75">
      <c r="B418" s="25"/>
      <c r="C418" s="25"/>
      <c r="D418" s="25"/>
    </row>
    <row r="419" spans="2:4" s="42" customFormat="1" ht="12.75">
      <c r="B419" s="25"/>
      <c r="C419" s="25"/>
      <c r="D419" s="25"/>
    </row>
    <row r="420" spans="2:4" s="42" customFormat="1" ht="12.75">
      <c r="B420" s="25"/>
      <c r="C420" s="25"/>
      <c r="D420" s="25"/>
    </row>
    <row r="421" spans="2:4" s="42" customFormat="1" ht="12.75">
      <c r="B421" s="25"/>
      <c r="C421" s="25"/>
      <c r="D421" s="25"/>
    </row>
    <row r="422" spans="2:4" s="42" customFormat="1" ht="12.75">
      <c r="B422" s="25"/>
      <c r="C422" s="25"/>
      <c r="D422" s="25"/>
    </row>
    <row r="423" spans="2:4" s="42" customFormat="1" ht="12.75">
      <c r="B423" s="25"/>
      <c r="C423" s="25"/>
      <c r="D423" s="25"/>
    </row>
    <row r="424" spans="2:4" s="42" customFormat="1" ht="12.75">
      <c r="B424" s="25"/>
      <c r="C424" s="25"/>
      <c r="D424" s="25"/>
    </row>
    <row r="425" spans="2:4" s="42" customFormat="1" ht="12.75">
      <c r="B425" s="25"/>
      <c r="C425" s="25"/>
      <c r="D425" s="25"/>
    </row>
    <row r="426" spans="2:4" s="42" customFormat="1" ht="12.75">
      <c r="B426" s="25"/>
      <c r="C426" s="25"/>
      <c r="D426" s="25"/>
    </row>
    <row r="427" spans="2:4" s="42" customFormat="1" ht="12.75">
      <c r="B427" s="25"/>
      <c r="C427" s="25"/>
      <c r="D427" s="25"/>
    </row>
    <row r="428" spans="2:4" s="42" customFormat="1" ht="12.75">
      <c r="B428" s="25"/>
      <c r="C428" s="25"/>
      <c r="D428" s="25"/>
    </row>
    <row r="429" spans="2:4" s="42" customFormat="1" ht="12.75">
      <c r="B429" s="25"/>
      <c r="C429" s="25"/>
      <c r="D429" s="25"/>
    </row>
    <row r="430" spans="2:4" s="42" customFormat="1" ht="12.75">
      <c r="B430" s="25"/>
      <c r="C430" s="25"/>
      <c r="D430" s="25"/>
    </row>
    <row r="431" spans="2:4" s="42" customFormat="1" ht="12.75">
      <c r="B431" s="25"/>
      <c r="C431" s="25"/>
      <c r="D431" s="25"/>
    </row>
    <row r="432" spans="2:4" s="42" customFormat="1" ht="12.75">
      <c r="B432" s="25"/>
      <c r="C432" s="25"/>
      <c r="D432" s="25"/>
    </row>
    <row r="433" spans="2:4" s="42" customFormat="1" ht="12.75">
      <c r="B433" s="25"/>
      <c r="C433" s="25"/>
      <c r="D433" s="25"/>
    </row>
    <row r="434" spans="2:4" s="42" customFormat="1" ht="12.75">
      <c r="B434" s="25"/>
      <c r="C434" s="25"/>
      <c r="D434" s="25"/>
    </row>
    <row r="435" spans="2:4" s="42" customFormat="1" ht="12.75">
      <c r="B435" s="25"/>
      <c r="C435" s="25"/>
      <c r="D435" s="25"/>
    </row>
    <row r="436" spans="2:4" s="42" customFormat="1" ht="12.75">
      <c r="B436" s="25"/>
      <c r="C436" s="25"/>
      <c r="D436" s="25"/>
    </row>
    <row r="437" spans="2:4" s="42" customFormat="1" ht="12.75">
      <c r="B437" s="25"/>
      <c r="C437" s="25"/>
      <c r="D437" s="25"/>
    </row>
    <row r="438" spans="2:4" s="42" customFormat="1" ht="12.75">
      <c r="B438" s="25"/>
      <c r="C438" s="25"/>
      <c r="D438" s="25"/>
    </row>
    <row r="439" spans="2:4" s="42" customFormat="1" ht="12.75">
      <c r="B439" s="25"/>
      <c r="C439" s="25"/>
      <c r="D439" s="25"/>
    </row>
  </sheetData>
  <sheetProtection/>
  <mergeCells count="11">
    <mergeCell ref="S8:S9"/>
    <mergeCell ref="A1:R1"/>
    <mergeCell ref="A2:R2"/>
    <mergeCell ref="A4:R4"/>
    <mergeCell ref="A6:R6"/>
    <mergeCell ref="A8:A10"/>
    <mergeCell ref="B8:B10"/>
    <mergeCell ref="C8:C10"/>
    <mergeCell ref="E8:R8"/>
    <mergeCell ref="E9:L9"/>
    <mergeCell ref="N9:R9"/>
  </mergeCells>
  <printOptions horizontalCentered="1"/>
  <pageMargins left="0.2755905511811024" right="0.1968503937007874" top="0.5118110236220472" bottom="0.4330708661417323" header="0" footer="0.1968503937007874"/>
  <pageSetup firstPageNumber="108" useFirstPageNumber="1" fitToHeight="102" fitToWidth="1" horizontalDpi="600" verticalDpi="600" orientation="landscape" scale="57" r:id="rId2"/>
  <headerFooter alignWithMargins="0">
    <oddFooter>&amp;C&amp;9La &amp;"Arial,Negrita"X&amp;"Arial,Normal" significa que el formato UNICO no contiene el dato
&amp;R&amp;12&amp;P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0"/>
  <sheetViews>
    <sheetView showGridLines="0" tabSelected="1" zoomScale="85" zoomScaleNormal="85" zoomScaleSheetLayoutView="100" zoomScalePageLayoutView="3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11.421875" defaultRowHeight="12.75"/>
  <cols>
    <col min="1" max="1" width="9.7109375" style="52" customWidth="1"/>
    <col min="2" max="2" width="7.57421875" style="57" bestFit="1" customWidth="1"/>
    <col min="3" max="3" width="37.57421875" style="55" bestFit="1" customWidth="1"/>
    <col min="4" max="4" width="5.57421875" style="56" customWidth="1"/>
    <col min="5" max="5" width="11.7109375" style="55" customWidth="1"/>
    <col min="6" max="6" width="13.421875" style="52" bestFit="1" customWidth="1"/>
    <col min="7" max="8" width="12.421875" style="52" bestFit="1" customWidth="1"/>
    <col min="9" max="9" width="12.28125" style="52" bestFit="1" customWidth="1"/>
    <col min="10" max="10" width="14.140625" style="52" customWidth="1"/>
    <col min="11" max="11" width="15.28125" style="52" bestFit="1" customWidth="1"/>
    <col min="12" max="12" width="12.421875" style="52" bestFit="1" customWidth="1"/>
    <col min="13" max="13" width="12.28125" style="52" bestFit="1" customWidth="1"/>
    <col min="14" max="14" width="13.8515625" style="52" customWidth="1"/>
    <col min="15" max="15" width="15.28125" style="52" bestFit="1" customWidth="1"/>
    <col min="16" max="16" width="14.8515625" style="52" bestFit="1" customWidth="1"/>
    <col min="17" max="17" width="13.421875" style="52" bestFit="1" customWidth="1"/>
    <col min="18" max="18" width="14.8515625" style="52" customWidth="1"/>
    <col min="19" max="19" width="12.28125" style="52" bestFit="1" customWidth="1"/>
    <col min="20" max="20" width="12.421875" style="52" bestFit="1" customWidth="1"/>
    <col min="21" max="21" width="12.421875" style="52" customWidth="1"/>
    <col min="22" max="23" width="13.28125" style="52" bestFit="1" customWidth="1"/>
    <col min="24" max="24" width="12.421875" style="52" bestFit="1" customWidth="1"/>
    <col min="25" max="25" width="12.7109375" style="52" bestFit="1" customWidth="1"/>
    <col min="26" max="26" width="13.421875" style="52" customWidth="1"/>
    <col min="27" max="27" width="13.28125" style="52" customWidth="1"/>
    <col min="28" max="28" width="16.28125" style="52" bestFit="1" customWidth="1"/>
    <col min="29" max="29" width="12.421875" style="52" hidden="1" customWidth="1"/>
    <col min="30" max="30" width="0" style="52" hidden="1" customWidth="1"/>
    <col min="31" max="31" width="11.7109375" style="54" hidden="1" customWidth="1"/>
    <col min="32" max="57" width="0" style="52" hidden="1" customWidth="1"/>
    <col min="58" max="16384" width="11.421875" style="52" customWidth="1"/>
  </cols>
  <sheetData>
    <row r="1" spans="2:29" ht="30" customHeight="1">
      <c r="B1" s="207" t="s">
        <v>330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84"/>
      <c r="AC1" s="184"/>
    </row>
    <row r="2" spans="1:28" ht="26.25">
      <c r="A2" s="208" t="s">
        <v>331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</row>
    <row r="3" spans="1:28" ht="29.25">
      <c r="A3" s="209" t="s">
        <v>512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2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1:31" s="177" customFormat="1" ht="18.75" thickBot="1">
      <c r="A5" s="182" t="s">
        <v>511</v>
      </c>
      <c r="B5" s="182"/>
      <c r="C5" s="182"/>
      <c r="D5" s="183"/>
      <c r="E5" s="182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81">
        <v>214628.04</v>
      </c>
      <c r="AA5" s="181"/>
      <c r="AB5" s="180" t="s">
        <v>378</v>
      </c>
      <c r="AC5" s="179"/>
      <c r="AE5" s="178"/>
    </row>
    <row r="6" spans="1:31" s="132" customFormat="1" ht="12.75">
      <c r="A6" s="176"/>
      <c r="B6" s="175"/>
      <c r="C6" s="173"/>
      <c r="D6" s="174"/>
      <c r="E6" s="173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1"/>
      <c r="R6" s="172"/>
      <c r="S6" s="172"/>
      <c r="T6" s="172"/>
      <c r="U6" s="172"/>
      <c r="V6" s="172"/>
      <c r="W6" s="172"/>
      <c r="X6" s="172"/>
      <c r="Y6" s="172"/>
      <c r="Z6" s="171"/>
      <c r="AA6" s="170"/>
      <c r="AB6" s="169"/>
      <c r="AC6" s="169"/>
      <c r="AE6" s="133"/>
    </row>
    <row r="7" spans="1:31" s="132" customFormat="1" ht="12.75">
      <c r="A7" s="161"/>
      <c r="B7" s="160"/>
      <c r="C7" s="159"/>
      <c r="D7" s="168"/>
      <c r="E7" s="159"/>
      <c r="F7" s="167"/>
      <c r="G7" s="165" t="s">
        <v>510</v>
      </c>
      <c r="H7" s="166"/>
      <c r="I7" s="166"/>
      <c r="J7" s="166"/>
      <c r="K7" s="166"/>
      <c r="L7" s="166"/>
      <c r="M7" s="166"/>
      <c r="N7" s="166"/>
      <c r="O7" s="166"/>
      <c r="P7" s="166"/>
      <c r="Q7" s="165"/>
      <c r="R7" s="164" t="s">
        <v>509</v>
      </c>
      <c r="S7" s="164"/>
      <c r="T7" s="164"/>
      <c r="U7" s="164"/>
      <c r="V7" s="164"/>
      <c r="W7" s="164"/>
      <c r="X7" s="164"/>
      <c r="Y7" s="164"/>
      <c r="Z7" s="163"/>
      <c r="AA7" s="162"/>
      <c r="AB7" s="153"/>
      <c r="AC7" s="153"/>
      <c r="AE7" s="133"/>
    </row>
    <row r="8" spans="1:31" s="132" customFormat="1" ht="12.75" customHeight="1">
      <c r="A8" s="161"/>
      <c r="B8" s="160"/>
      <c r="C8" s="159"/>
      <c r="D8" s="158"/>
      <c r="E8" s="211" t="s">
        <v>508</v>
      </c>
      <c r="F8" s="213" t="s">
        <v>507</v>
      </c>
      <c r="G8" s="213"/>
      <c r="H8" s="213"/>
      <c r="I8" s="213"/>
      <c r="J8" s="213"/>
      <c r="K8" s="213"/>
      <c r="L8" s="213"/>
      <c r="M8" s="213"/>
      <c r="N8" s="213"/>
      <c r="O8" s="203"/>
      <c r="P8" s="53"/>
      <c r="Q8" s="157"/>
      <c r="R8" s="156"/>
      <c r="S8" s="156"/>
      <c r="T8" s="156"/>
      <c r="U8" s="156"/>
      <c r="V8" s="156"/>
      <c r="W8" s="156"/>
      <c r="X8" s="211" t="s">
        <v>506</v>
      </c>
      <c r="Y8" s="211" t="s">
        <v>505</v>
      </c>
      <c r="Z8" s="155"/>
      <c r="AA8" s="154"/>
      <c r="AB8" s="153"/>
      <c r="AC8" s="153"/>
      <c r="AE8" s="133"/>
    </row>
    <row r="9" spans="1:31" s="132" customFormat="1" ht="38.25" customHeight="1">
      <c r="A9" s="152" t="s">
        <v>504</v>
      </c>
      <c r="B9" s="151" t="s">
        <v>503</v>
      </c>
      <c r="C9" s="150" t="s">
        <v>332</v>
      </c>
      <c r="D9" s="146" t="s">
        <v>502</v>
      </c>
      <c r="E9" s="212"/>
      <c r="F9" s="149" t="s">
        <v>501</v>
      </c>
      <c r="G9" s="148"/>
      <c r="H9" s="202" t="s">
        <v>500</v>
      </c>
      <c r="I9" s="203"/>
      <c r="J9" s="202" t="s">
        <v>499</v>
      </c>
      <c r="K9" s="203"/>
      <c r="L9" s="202" t="s">
        <v>498</v>
      </c>
      <c r="M9" s="203"/>
      <c r="N9" s="202" t="s">
        <v>497</v>
      </c>
      <c r="O9" s="203"/>
      <c r="P9" s="146" t="s">
        <v>496</v>
      </c>
      <c r="Q9" s="147" t="s">
        <v>493</v>
      </c>
      <c r="R9" s="204" t="s">
        <v>495</v>
      </c>
      <c r="S9" s="205"/>
      <c r="T9" s="205"/>
      <c r="U9" s="205"/>
      <c r="V9" s="205"/>
      <c r="W9" s="206"/>
      <c r="X9" s="214" t="s">
        <v>494</v>
      </c>
      <c r="Y9" s="214"/>
      <c r="Z9" s="147" t="s">
        <v>493</v>
      </c>
      <c r="AA9" s="146" t="s">
        <v>492</v>
      </c>
      <c r="AB9" s="145" t="s">
        <v>491</v>
      </c>
      <c r="AC9" s="145" t="s">
        <v>490</v>
      </c>
      <c r="AE9" s="133"/>
    </row>
    <row r="10" spans="1:31" s="132" customFormat="1" ht="24.75" thickBot="1">
      <c r="A10" s="144"/>
      <c r="B10" s="143"/>
      <c r="C10" s="142"/>
      <c r="D10" s="141"/>
      <c r="E10" s="140"/>
      <c r="F10" s="139" t="s">
        <v>489</v>
      </c>
      <c r="G10" s="139" t="s">
        <v>488</v>
      </c>
      <c r="H10" s="139" t="s">
        <v>489</v>
      </c>
      <c r="I10" s="139" t="s">
        <v>488</v>
      </c>
      <c r="J10" s="139" t="s">
        <v>489</v>
      </c>
      <c r="K10" s="139" t="s">
        <v>488</v>
      </c>
      <c r="L10" s="139" t="s">
        <v>489</v>
      </c>
      <c r="M10" s="139" t="s">
        <v>488</v>
      </c>
      <c r="N10" s="139" t="s">
        <v>489</v>
      </c>
      <c r="O10" s="139" t="s">
        <v>488</v>
      </c>
      <c r="P10" s="138"/>
      <c r="Q10" s="136"/>
      <c r="R10" s="137" t="s">
        <v>487</v>
      </c>
      <c r="S10" s="137" t="s">
        <v>486</v>
      </c>
      <c r="T10" s="137" t="s">
        <v>485</v>
      </c>
      <c r="U10" s="137" t="s">
        <v>484</v>
      </c>
      <c r="V10" s="137" t="s">
        <v>483</v>
      </c>
      <c r="W10" s="137" t="s">
        <v>377</v>
      </c>
      <c r="X10" s="215"/>
      <c r="Y10" s="215"/>
      <c r="Z10" s="136"/>
      <c r="AA10" s="135"/>
      <c r="AB10" s="134"/>
      <c r="AC10" s="134"/>
      <c r="AE10" s="133"/>
    </row>
    <row r="11" spans="1:29" ht="12" customHeight="1">
      <c r="A11" s="131"/>
      <c r="B11" s="107"/>
      <c r="C11" s="130"/>
      <c r="D11" s="105"/>
      <c r="E11" s="129"/>
      <c r="F11" s="129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03" t="s">
        <v>482</v>
      </c>
      <c r="R11" s="49"/>
      <c r="S11" s="49"/>
      <c r="T11" s="49"/>
      <c r="U11" s="49"/>
      <c r="V11" s="49"/>
      <c r="W11" s="49"/>
      <c r="X11" s="128"/>
      <c r="Y11" s="128"/>
      <c r="Z11" s="103" t="s">
        <v>482</v>
      </c>
      <c r="AA11" s="102"/>
      <c r="AB11" s="127" t="s">
        <v>482</v>
      </c>
      <c r="AC11" s="127" t="s">
        <v>482</v>
      </c>
    </row>
    <row r="12" spans="1:29" ht="12.75">
      <c r="A12" s="116" t="s">
        <v>221</v>
      </c>
      <c r="B12" s="45">
        <v>1</v>
      </c>
      <c r="C12" s="124" t="s">
        <v>259</v>
      </c>
      <c r="D12" s="65" t="s">
        <v>382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10000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51">
        <f aca="true" t="shared" si="0" ref="Q12:Q17">SUM(E12:P12)</f>
        <v>10000</v>
      </c>
      <c r="R12" s="48">
        <v>0</v>
      </c>
      <c r="S12" s="48">
        <v>0</v>
      </c>
      <c r="T12" s="48">
        <v>0</v>
      </c>
      <c r="U12" s="48">
        <v>0</v>
      </c>
      <c r="V12" s="48">
        <v>4255</v>
      </c>
      <c r="W12" s="51">
        <f aca="true" t="shared" si="1" ref="W12:W17">SUM(R12:V12)</f>
        <v>4255</v>
      </c>
      <c r="X12" s="48">
        <v>5240</v>
      </c>
      <c r="Y12" s="48">
        <v>0</v>
      </c>
      <c r="Z12" s="51">
        <f aca="true" t="shared" si="2" ref="Z12:Z17">SUM(W12:Y12)</f>
        <v>9495</v>
      </c>
      <c r="AA12" s="88">
        <f aca="true" t="shared" si="3" ref="AA12:AA17">Q12-Z12</f>
        <v>505</v>
      </c>
      <c r="AB12" s="100">
        <f>$Z$5-Z12</f>
        <v>205133.04</v>
      </c>
      <c r="AC12" s="100"/>
    </row>
    <row r="13" spans="1:29" ht="12.75">
      <c r="A13" s="116" t="s">
        <v>221</v>
      </c>
      <c r="B13" s="45">
        <v>2</v>
      </c>
      <c r="C13" s="46" t="s">
        <v>260</v>
      </c>
      <c r="D13" s="65" t="s">
        <v>382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28000</v>
      </c>
      <c r="K13" s="47">
        <v>0</v>
      </c>
      <c r="L13" s="47">
        <v>0</v>
      </c>
      <c r="M13" s="47">
        <v>0</v>
      </c>
      <c r="N13" s="47">
        <v>42000</v>
      </c>
      <c r="O13" s="47">
        <v>0</v>
      </c>
      <c r="P13" s="47">
        <v>0</v>
      </c>
      <c r="Q13" s="98">
        <f t="shared" si="0"/>
        <v>70000</v>
      </c>
      <c r="R13" s="47">
        <v>0</v>
      </c>
      <c r="S13" s="47">
        <v>0</v>
      </c>
      <c r="T13" s="47">
        <v>0</v>
      </c>
      <c r="U13" s="47">
        <v>0</v>
      </c>
      <c r="V13" s="47">
        <v>28984.6</v>
      </c>
      <c r="W13" s="98">
        <f t="shared" si="1"/>
        <v>28984.6</v>
      </c>
      <c r="X13" s="47">
        <v>40515.4</v>
      </c>
      <c r="Y13" s="47">
        <v>0</v>
      </c>
      <c r="Z13" s="98">
        <f t="shared" si="2"/>
        <v>69500</v>
      </c>
      <c r="AA13" s="97">
        <f t="shared" si="3"/>
        <v>500</v>
      </c>
      <c r="AB13" s="96">
        <f>$Z$5-Z13</f>
        <v>145128.04</v>
      </c>
      <c r="AC13" s="96"/>
    </row>
    <row r="14" spans="1:34" s="95" customFormat="1" ht="12.75">
      <c r="A14" s="116" t="s">
        <v>221</v>
      </c>
      <c r="B14" s="45">
        <v>2</v>
      </c>
      <c r="C14" s="46" t="s">
        <v>220</v>
      </c>
      <c r="D14" s="65" t="s">
        <v>382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98">
        <f t="shared" si="0"/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98">
        <f t="shared" si="1"/>
        <v>0</v>
      </c>
      <c r="X14" s="47">
        <v>0</v>
      </c>
      <c r="Y14" s="47">
        <v>0</v>
      </c>
      <c r="Z14" s="98">
        <f t="shared" si="2"/>
        <v>0</v>
      </c>
      <c r="AA14" s="97">
        <f t="shared" si="3"/>
        <v>0</v>
      </c>
      <c r="AB14" s="96">
        <f>$Z$5-Z14</f>
        <v>214628.04</v>
      </c>
      <c r="AC14" s="96"/>
      <c r="AD14" s="52"/>
      <c r="AE14" s="54"/>
      <c r="AF14" s="52"/>
      <c r="AG14" s="52"/>
      <c r="AH14" s="52"/>
    </row>
    <row r="15" spans="1:29" ht="12.75">
      <c r="A15" s="116" t="s">
        <v>221</v>
      </c>
      <c r="B15" s="45">
        <v>3</v>
      </c>
      <c r="C15" s="124" t="s">
        <v>481</v>
      </c>
      <c r="D15" s="65" t="s">
        <v>382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98">
        <f t="shared" si="0"/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98">
        <f t="shared" si="1"/>
        <v>0</v>
      </c>
      <c r="X15" s="47">
        <v>0</v>
      </c>
      <c r="Y15" s="47">
        <v>0</v>
      </c>
      <c r="Z15" s="98">
        <f t="shared" si="2"/>
        <v>0</v>
      </c>
      <c r="AA15" s="97">
        <f t="shared" si="3"/>
        <v>0</v>
      </c>
      <c r="AB15" s="96">
        <f>$Z$5-Z15</f>
        <v>214628.04</v>
      </c>
      <c r="AC15" s="96"/>
    </row>
    <row r="16" spans="1:29" ht="12.75">
      <c r="A16" s="116" t="s">
        <v>221</v>
      </c>
      <c r="B16" s="45">
        <v>3</v>
      </c>
      <c r="C16" s="46" t="s">
        <v>261</v>
      </c>
      <c r="D16" s="65" t="s">
        <v>382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28000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98">
        <f t="shared" si="0"/>
        <v>28000</v>
      </c>
      <c r="R16" s="47">
        <v>0</v>
      </c>
      <c r="S16" s="47">
        <v>0</v>
      </c>
      <c r="T16" s="47">
        <v>0</v>
      </c>
      <c r="U16" s="47">
        <v>0</v>
      </c>
      <c r="V16" s="47">
        <v>26603.87</v>
      </c>
      <c r="W16" s="98">
        <f t="shared" si="1"/>
        <v>26603.87</v>
      </c>
      <c r="X16" s="47">
        <v>960.05</v>
      </c>
      <c r="Y16" s="47">
        <v>0</v>
      </c>
      <c r="Z16" s="98">
        <f t="shared" si="2"/>
        <v>27563.92</v>
      </c>
      <c r="AA16" s="97">
        <f t="shared" si="3"/>
        <v>436.08000000000175</v>
      </c>
      <c r="AB16" s="96">
        <f>$Z$5-Z16</f>
        <v>187064.12</v>
      </c>
      <c r="AC16" s="96"/>
    </row>
    <row r="17" spans="1:29" ht="13.5" thickBot="1">
      <c r="A17" s="94"/>
      <c r="B17" s="93"/>
      <c r="C17" s="112"/>
      <c r="D17" s="111"/>
      <c r="E17" s="110">
        <f aca="true" t="shared" si="4" ref="E17:P17">SUM(E12:E16)</f>
        <v>0</v>
      </c>
      <c r="F17" s="110">
        <f t="shared" si="4"/>
        <v>0</v>
      </c>
      <c r="G17" s="110">
        <f t="shared" si="4"/>
        <v>0</v>
      </c>
      <c r="H17" s="110">
        <f t="shared" si="4"/>
        <v>0</v>
      </c>
      <c r="I17" s="110">
        <f t="shared" si="4"/>
        <v>0</v>
      </c>
      <c r="J17" s="110">
        <f t="shared" si="4"/>
        <v>66000</v>
      </c>
      <c r="K17" s="110">
        <f t="shared" si="4"/>
        <v>0</v>
      </c>
      <c r="L17" s="110">
        <f t="shared" si="4"/>
        <v>0</v>
      </c>
      <c r="M17" s="110">
        <f t="shared" si="4"/>
        <v>0</v>
      </c>
      <c r="N17" s="110">
        <f t="shared" si="4"/>
        <v>42000</v>
      </c>
      <c r="O17" s="110">
        <f t="shared" si="4"/>
        <v>0</v>
      </c>
      <c r="P17" s="110">
        <f t="shared" si="4"/>
        <v>0</v>
      </c>
      <c r="Q17" s="51">
        <f t="shared" si="0"/>
        <v>108000</v>
      </c>
      <c r="R17" s="110">
        <f>SUM(R12:R16)</f>
        <v>0</v>
      </c>
      <c r="S17" s="110">
        <f>SUM(S12:S16)</f>
        <v>0</v>
      </c>
      <c r="T17" s="110">
        <f>SUM(T12:T16)</f>
        <v>0</v>
      </c>
      <c r="U17" s="110">
        <f>SUM(U12:U16)</f>
        <v>0</v>
      </c>
      <c r="V17" s="110">
        <f>SUM(V12:V16)</f>
        <v>59843.47</v>
      </c>
      <c r="W17" s="51">
        <f t="shared" si="1"/>
        <v>59843.47</v>
      </c>
      <c r="X17" s="110">
        <f>SUM(X12:X16)</f>
        <v>46715.450000000004</v>
      </c>
      <c r="Y17" s="110">
        <f>SUM(Y12:Y16)</f>
        <v>0</v>
      </c>
      <c r="Z17" s="51">
        <f t="shared" si="2"/>
        <v>106558.92000000001</v>
      </c>
      <c r="AA17" s="88">
        <f t="shared" si="3"/>
        <v>1441.0799999999872</v>
      </c>
      <c r="AB17" s="113"/>
      <c r="AC17" s="113"/>
    </row>
    <row r="18" spans="1:29" ht="12.75">
      <c r="A18" s="108"/>
      <c r="B18" s="107"/>
      <c r="C18" s="118"/>
      <c r="D18" s="117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3"/>
      <c r="R18" s="104"/>
      <c r="S18" s="104"/>
      <c r="T18" s="104"/>
      <c r="U18" s="104"/>
      <c r="V18" s="104"/>
      <c r="W18" s="103"/>
      <c r="X18" s="104"/>
      <c r="Y18" s="104"/>
      <c r="Z18" s="103"/>
      <c r="AA18" s="102"/>
      <c r="AB18" s="101"/>
      <c r="AC18" s="101"/>
    </row>
    <row r="19" spans="1:29" ht="12.75">
      <c r="A19" s="116" t="s">
        <v>263</v>
      </c>
      <c r="B19" s="45">
        <v>1</v>
      </c>
      <c r="C19" s="46" t="s">
        <v>333</v>
      </c>
      <c r="D19" s="65" t="s">
        <v>382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14810</v>
      </c>
      <c r="K19" s="48">
        <v>10833.33</v>
      </c>
      <c r="L19" s="48">
        <v>0</v>
      </c>
      <c r="M19" s="48">
        <v>0</v>
      </c>
      <c r="N19" s="48">
        <v>5000</v>
      </c>
      <c r="O19" s="48">
        <v>7566.67</v>
      </c>
      <c r="P19" s="48">
        <v>0</v>
      </c>
      <c r="Q19" s="51">
        <f aca="true" t="shared" si="5" ref="Q19:Q27">SUM(E19:P19)</f>
        <v>38210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51">
        <f aca="true" t="shared" si="6" ref="W19:W27">SUM(R19:V19)</f>
        <v>0</v>
      </c>
      <c r="X19" s="48">
        <v>37941</v>
      </c>
      <c r="Y19" s="48">
        <v>0</v>
      </c>
      <c r="Z19" s="51">
        <f aca="true" t="shared" si="7" ref="Z19:Z27">SUM(W19:Y19)</f>
        <v>37941</v>
      </c>
      <c r="AA19" s="88">
        <f aca="true" t="shared" si="8" ref="AA19:AA27">Q19-Z19</f>
        <v>269</v>
      </c>
      <c r="AB19" s="100">
        <f aca="true" t="shared" si="9" ref="AB19:AB26">$Z$5-Z19</f>
        <v>176687.04</v>
      </c>
      <c r="AC19" s="100"/>
    </row>
    <row r="20" spans="1:29" ht="12.75">
      <c r="A20" s="116" t="s">
        <v>263</v>
      </c>
      <c r="B20" s="45">
        <v>2</v>
      </c>
      <c r="C20" s="46" t="s">
        <v>334</v>
      </c>
      <c r="D20" s="65" t="s">
        <v>382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10000</v>
      </c>
      <c r="K20" s="47">
        <v>0</v>
      </c>
      <c r="L20" s="47">
        <v>0</v>
      </c>
      <c r="M20" s="47">
        <v>0</v>
      </c>
      <c r="N20" s="47">
        <v>0</v>
      </c>
      <c r="O20" s="47">
        <v>5466.67</v>
      </c>
      <c r="P20" s="47">
        <v>0</v>
      </c>
      <c r="Q20" s="98">
        <f t="shared" si="5"/>
        <v>15466.67</v>
      </c>
      <c r="R20" s="47">
        <v>0</v>
      </c>
      <c r="S20" s="47">
        <v>0</v>
      </c>
      <c r="T20" s="47">
        <v>0</v>
      </c>
      <c r="U20" s="47">
        <v>0</v>
      </c>
      <c r="V20" s="47">
        <v>3876</v>
      </c>
      <c r="W20" s="98">
        <f t="shared" si="6"/>
        <v>3876</v>
      </c>
      <c r="X20" s="47">
        <v>11551.17</v>
      </c>
      <c r="Y20" s="47">
        <v>0</v>
      </c>
      <c r="Z20" s="98">
        <f t="shared" si="7"/>
        <v>15427.17</v>
      </c>
      <c r="AA20" s="97">
        <f t="shared" si="8"/>
        <v>39.5</v>
      </c>
      <c r="AB20" s="96">
        <f t="shared" si="9"/>
        <v>199200.87</v>
      </c>
      <c r="AC20" s="96"/>
    </row>
    <row r="21" spans="1:29" ht="12.75">
      <c r="A21" s="116" t="s">
        <v>263</v>
      </c>
      <c r="B21" s="45">
        <v>3</v>
      </c>
      <c r="C21" s="46" t="s">
        <v>264</v>
      </c>
      <c r="D21" s="65" t="s">
        <v>382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15000</v>
      </c>
      <c r="K21" s="47">
        <v>5100</v>
      </c>
      <c r="L21" s="47">
        <v>39000</v>
      </c>
      <c r="M21" s="47">
        <v>0</v>
      </c>
      <c r="N21" s="47">
        <v>0</v>
      </c>
      <c r="O21" s="47">
        <v>0</v>
      </c>
      <c r="P21" s="47">
        <v>0</v>
      </c>
      <c r="Q21" s="98">
        <f t="shared" si="5"/>
        <v>59100</v>
      </c>
      <c r="R21" s="47">
        <v>0</v>
      </c>
      <c r="S21" s="47">
        <v>0</v>
      </c>
      <c r="T21" s="47">
        <v>8360</v>
      </c>
      <c r="U21" s="47">
        <v>0</v>
      </c>
      <c r="V21" s="47">
        <v>41360</v>
      </c>
      <c r="W21" s="98">
        <f t="shared" si="6"/>
        <v>49720</v>
      </c>
      <c r="X21" s="47">
        <v>9060</v>
      </c>
      <c r="Y21" s="47">
        <v>0</v>
      </c>
      <c r="Z21" s="98">
        <f t="shared" si="7"/>
        <v>58780</v>
      </c>
      <c r="AA21" s="97">
        <f t="shared" si="8"/>
        <v>320</v>
      </c>
      <c r="AB21" s="96">
        <f t="shared" si="9"/>
        <v>155848.04</v>
      </c>
      <c r="AC21" s="96"/>
    </row>
    <row r="22" spans="1:29" ht="12.75">
      <c r="A22" s="116" t="s">
        <v>263</v>
      </c>
      <c r="B22" s="45">
        <v>4</v>
      </c>
      <c r="C22" s="46" t="s">
        <v>265</v>
      </c>
      <c r="D22" s="65" t="s">
        <v>382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28000</v>
      </c>
      <c r="K22" s="47">
        <v>0</v>
      </c>
      <c r="L22" s="47">
        <v>0</v>
      </c>
      <c r="M22" s="47">
        <v>0</v>
      </c>
      <c r="N22" s="47">
        <v>15000</v>
      </c>
      <c r="O22" s="47">
        <v>0</v>
      </c>
      <c r="P22" s="47">
        <v>0</v>
      </c>
      <c r="Q22" s="98">
        <f t="shared" si="5"/>
        <v>43000</v>
      </c>
      <c r="R22" s="47">
        <v>0</v>
      </c>
      <c r="S22" s="47">
        <v>0</v>
      </c>
      <c r="T22" s="47">
        <v>0</v>
      </c>
      <c r="U22" s="47">
        <v>0</v>
      </c>
      <c r="V22" s="47">
        <v>42700</v>
      </c>
      <c r="W22" s="98">
        <f t="shared" si="6"/>
        <v>42700</v>
      </c>
      <c r="X22" s="47">
        <v>0</v>
      </c>
      <c r="Y22" s="47">
        <v>0</v>
      </c>
      <c r="Z22" s="98">
        <f t="shared" si="7"/>
        <v>42700</v>
      </c>
      <c r="AA22" s="97">
        <f t="shared" si="8"/>
        <v>300</v>
      </c>
      <c r="AB22" s="96">
        <f t="shared" si="9"/>
        <v>171928.04</v>
      </c>
      <c r="AC22" s="96"/>
    </row>
    <row r="23" spans="1:29" ht="12.75">
      <c r="A23" s="116" t="s">
        <v>263</v>
      </c>
      <c r="B23" s="45">
        <v>5</v>
      </c>
      <c r="C23" s="46" t="s">
        <v>266</v>
      </c>
      <c r="D23" s="65" t="s">
        <v>382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15000</v>
      </c>
      <c r="K23" s="47">
        <v>0</v>
      </c>
      <c r="L23" s="47">
        <v>0</v>
      </c>
      <c r="M23" s="47">
        <v>0</v>
      </c>
      <c r="N23" s="47">
        <v>0</v>
      </c>
      <c r="O23" s="47">
        <v>4220</v>
      </c>
      <c r="P23" s="47">
        <v>0</v>
      </c>
      <c r="Q23" s="98">
        <f t="shared" si="5"/>
        <v>19220</v>
      </c>
      <c r="R23" s="47">
        <v>0</v>
      </c>
      <c r="S23" s="47">
        <v>0</v>
      </c>
      <c r="T23" s="47">
        <v>0</v>
      </c>
      <c r="U23" s="47">
        <v>0</v>
      </c>
      <c r="V23" s="47">
        <v>11944</v>
      </c>
      <c r="W23" s="98">
        <f t="shared" si="6"/>
        <v>11944</v>
      </c>
      <c r="X23" s="47">
        <v>7247.01</v>
      </c>
      <c r="Y23" s="47">
        <v>0</v>
      </c>
      <c r="Z23" s="98">
        <f t="shared" si="7"/>
        <v>19191.010000000002</v>
      </c>
      <c r="AA23" s="97">
        <f t="shared" si="8"/>
        <v>28.989999999997963</v>
      </c>
      <c r="AB23" s="96">
        <f t="shared" si="9"/>
        <v>195437.03</v>
      </c>
      <c r="AC23" s="96"/>
    </row>
    <row r="24" spans="1:29" ht="12.75">
      <c r="A24" s="116" t="s">
        <v>263</v>
      </c>
      <c r="B24" s="45">
        <v>6</v>
      </c>
      <c r="C24" s="46" t="s">
        <v>267</v>
      </c>
      <c r="D24" s="65" t="s">
        <v>382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16000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98">
        <f t="shared" si="5"/>
        <v>16000</v>
      </c>
      <c r="R24" s="47">
        <v>0</v>
      </c>
      <c r="S24" s="47">
        <v>0</v>
      </c>
      <c r="T24" s="47">
        <v>5500</v>
      </c>
      <c r="U24" s="47">
        <v>0</v>
      </c>
      <c r="V24" s="47">
        <v>6435</v>
      </c>
      <c r="W24" s="98">
        <f t="shared" si="6"/>
        <v>11935</v>
      </c>
      <c r="X24" s="47">
        <v>4025.12</v>
      </c>
      <c r="Y24" s="47">
        <v>0</v>
      </c>
      <c r="Z24" s="98">
        <f t="shared" si="7"/>
        <v>15960.119999999999</v>
      </c>
      <c r="AA24" s="97">
        <f t="shared" si="8"/>
        <v>39.88000000000102</v>
      </c>
      <c r="AB24" s="96">
        <f t="shared" si="9"/>
        <v>198667.92</v>
      </c>
      <c r="AC24" s="96"/>
    </row>
    <row r="25" spans="1:29" ht="12.75">
      <c r="A25" s="116" t="s">
        <v>263</v>
      </c>
      <c r="B25" s="45">
        <v>7</v>
      </c>
      <c r="C25" s="46" t="s">
        <v>268</v>
      </c>
      <c r="D25" s="65" t="s">
        <v>382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7000</v>
      </c>
      <c r="K25" s="47">
        <v>11333.33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98">
        <f t="shared" si="5"/>
        <v>18333.33</v>
      </c>
      <c r="R25" s="47">
        <v>0</v>
      </c>
      <c r="S25" s="47">
        <v>0</v>
      </c>
      <c r="T25" s="47">
        <v>0</v>
      </c>
      <c r="U25" s="47">
        <v>0</v>
      </c>
      <c r="V25" s="47">
        <v>4000</v>
      </c>
      <c r="W25" s="98">
        <f t="shared" si="6"/>
        <v>4000</v>
      </c>
      <c r="X25" s="47">
        <v>14333.33</v>
      </c>
      <c r="Y25" s="47">
        <v>0</v>
      </c>
      <c r="Z25" s="98">
        <f t="shared" si="7"/>
        <v>18333.33</v>
      </c>
      <c r="AA25" s="97">
        <f t="shared" si="8"/>
        <v>0</v>
      </c>
      <c r="AB25" s="96">
        <f t="shared" si="9"/>
        <v>196294.71000000002</v>
      </c>
      <c r="AC25" s="96"/>
    </row>
    <row r="26" spans="1:29" ht="12.75">
      <c r="A26" s="116" t="s">
        <v>263</v>
      </c>
      <c r="B26" s="45">
        <v>8</v>
      </c>
      <c r="C26" s="46" t="s">
        <v>335</v>
      </c>
      <c r="D26" s="65" t="s">
        <v>382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28000</v>
      </c>
      <c r="K26" s="47">
        <v>0</v>
      </c>
      <c r="L26" s="47">
        <v>0</v>
      </c>
      <c r="M26" s="47">
        <v>0</v>
      </c>
      <c r="N26" s="47">
        <v>0</v>
      </c>
      <c r="O26" s="47">
        <v>5833.33</v>
      </c>
      <c r="P26" s="47">
        <v>0</v>
      </c>
      <c r="Q26" s="98">
        <f t="shared" si="5"/>
        <v>33833.33</v>
      </c>
      <c r="R26" s="47">
        <v>0</v>
      </c>
      <c r="S26" s="47">
        <v>0</v>
      </c>
      <c r="T26" s="47">
        <v>0</v>
      </c>
      <c r="U26" s="47">
        <v>0</v>
      </c>
      <c r="V26" s="47">
        <v>20080</v>
      </c>
      <c r="W26" s="98">
        <f t="shared" si="6"/>
        <v>20080</v>
      </c>
      <c r="X26" s="47">
        <v>13753.33</v>
      </c>
      <c r="Y26" s="47">
        <v>0</v>
      </c>
      <c r="Z26" s="98">
        <f t="shared" si="7"/>
        <v>33833.33</v>
      </c>
      <c r="AA26" s="97">
        <f t="shared" si="8"/>
        <v>0</v>
      </c>
      <c r="AB26" s="96">
        <f t="shared" si="9"/>
        <v>180794.71000000002</v>
      </c>
      <c r="AC26" s="96"/>
    </row>
    <row r="27" spans="1:29" ht="13.5" thickBot="1">
      <c r="A27" s="94"/>
      <c r="B27" s="93"/>
      <c r="C27" s="112"/>
      <c r="D27" s="111"/>
      <c r="E27" s="110">
        <f aca="true" t="shared" si="10" ref="E27:P27">SUM(E19:E26)</f>
        <v>0</v>
      </c>
      <c r="F27" s="110">
        <f t="shared" si="10"/>
        <v>0</v>
      </c>
      <c r="G27" s="110">
        <f t="shared" si="10"/>
        <v>0</v>
      </c>
      <c r="H27" s="110">
        <f t="shared" si="10"/>
        <v>0</v>
      </c>
      <c r="I27" s="110">
        <f t="shared" si="10"/>
        <v>0</v>
      </c>
      <c r="J27" s="110">
        <f t="shared" si="10"/>
        <v>133810</v>
      </c>
      <c r="K27" s="110">
        <f t="shared" si="10"/>
        <v>27266.66</v>
      </c>
      <c r="L27" s="110">
        <f t="shared" si="10"/>
        <v>39000</v>
      </c>
      <c r="M27" s="110">
        <f t="shared" si="10"/>
        <v>0</v>
      </c>
      <c r="N27" s="110">
        <f t="shared" si="10"/>
        <v>20000</v>
      </c>
      <c r="O27" s="110">
        <f t="shared" si="10"/>
        <v>23086.67</v>
      </c>
      <c r="P27" s="110">
        <f t="shared" si="10"/>
        <v>0</v>
      </c>
      <c r="Q27" s="51">
        <f t="shared" si="5"/>
        <v>243163.33000000002</v>
      </c>
      <c r="R27" s="110">
        <f>SUM(R19:R26)</f>
        <v>0</v>
      </c>
      <c r="S27" s="110">
        <f>SUM(S19:S26)</f>
        <v>0</v>
      </c>
      <c r="T27" s="110">
        <f>SUM(T19:T26)</f>
        <v>13860</v>
      </c>
      <c r="U27" s="110">
        <f>SUM(U19:U26)</f>
        <v>0</v>
      </c>
      <c r="V27" s="110">
        <f>SUM(V19:V26)</f>
        <v>130395</v>
      </c>
      <c r="W27" s="51">
        <f t="shared" si="6"/>
        <v>144255</v>
      </c>
      <c r="X27" s="110">
        <f>SUM(X19:X26)</f>
        <v>97910.95999999999</v>
      </c>
      <c r="Y27" s="110">
        <f>SUM(Y19:Y26)</f>
        <v>0</v>
      </c>
      <c r="Z27" s="51">
        <f t="shared" si="7"/>
        <v>242165.96</v>
      </c>
      <c r="AA27" s="88">
        <f t="shared" si="8"/>
        <v>997.3700000000244</v>
      </c>
      <c r="AB27" s="113"/>
      <c r="AC27" s="113"/>
    </row>
    <row r="28" spans="1:29" ht="12.75">
      <c r="A28" s="108"/>
      <c r="B28" s="107"/>
      <c r="C28" s="118"/>
      <c r="D28" s="117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3"/>
      <c r="R28" s="104"/>
      <c r="S28" s="104"/>
      <c r="T28" s="104"/>
      <c r="U28" s="104"/>
      <c r="V28" s="104"/>
      <c r="W28" s="103"/>
      <c r="X28" s="104"/>
      <c r="Y28" s="104"/>
      <c r="Z28" s="103"/>
      <c r="AA28" s="102"/>
      <c r="AB28" s="101"/>
      <c r="AC28" s="101"/>
    </row>
    <row r="29" spans="1:34" s="95" customFormat="1" ht="12.75">
      <c r="A29" s="116" t="s">
        <v>269</v>
      </c>
      <c r="B29" s="45">
        <v>1</v>
      </c>
      <c r="C29" s="124" t="s">
        <v>336</v>
      </c>
      <c r="D29" s="65" t="s">
        <v>382</v>
      </c>
      <c r="E29" s="48">
        <v>0</v>
      </c>
      <c r="F29" s="48">
        <v>0</v>
      </c>
      <c r="G29" s="48">
        <v>0</v>
      </c>
      <c r="H29" s="48">
        <v>0</v>
      </c>
      <c r="I29" s="48">
        <v>900.9</v>
      </c>
      <c r="J29" s="48">
        <v>28000</v>
      </c>
      <c r="K29" s="48">
        <v>0</v>
      </c>
      <c r="L29" s="48">
        <v>0</v>
      </c>
      <c r="M29" s="48">
        <v>1289.97</v>
      </c>
      <c r="N29" s="48">
        <v>0</v>
      </c>
      <c r="O29" s="48">
        <v>0</v>
      </c>
      <c r="P29" s="48">
        <v>0</v>
      </c>
      <c r="Q29" s="51">
        <f>SUM(E29:P29)</f>
        <v>30190.870000000003</v>
      </c>
      <c r="R29" s="48">
        <v>0</v>
      </c>
      <c r="S29" s="48">
        <v>0</v>
      </c>
      <c r="T29" s="48">
        <v>0</v>
      </c>
      <c r="U29" s="48">
        <v>0</v>
      </c>
      <c r="V29" s="48">
        <v>10690</v>
      </c>
      <c r="W29" s="51">
        <f>SUM(R29:V29)</f>
        <v>10690</v>
      </c>
      <c r="X29" s="48">
        <v>19586.32</v>
      </c>
      <c r="Y29" s="48">
        <v>0</v>
      </c>
      <c r="Z29" s="51">
        <f>SUM(W29:Y29)</f>
        <v>30276.32</v>
      </c>
      <c r="AA29" s="88">
        <f>Q29-Z29</f>
        <v>-85.44999999999709</v>
      </c>
      <c r="AB29" s="100">
        <f>$Z$5-Z29</f>
        <v>184351.72</v>
      </c>
      <c r="AC29" s="100"/>
      <c r="AD29" s="122" t="s">
        <v>480</v>
      </c>
      <c r="AE29" s="54"/>
      <c r="AF29" s="52"/>
      <c r="AG29" s="52"/>
      <c r="AH29" s="52"/>
    </row>
    <row r="30" spans="1:29" ht="12.75">
      <c r="A30" s="116" t="s">
        <v>269</v>
      </c>
      <c r="B30" s="45">
        <v>2</v>
      </c>
      <c r="C30" s="46" t="s">
        <v>270</v>
      </c>
      <c r="D30" s="65" t="s">
        <v>382</v>
      </c>
      <c r="E30" s="47">
        <v>0</v>
      </c>
      <c r="F30" s="47">
        <v>0</v>
      </c>
      <c r="G30" s="47">
        <v>0</v>
      </c>
      <c r="H30" s="47">
        <v>0</v>
      </c>
      <c r="I30" s="47">
        <v>900.9</v>
      </c>
      <c r="J30" s="47">
        <v>0</v>
      </c>
      <c r="K30" s="47">
        <v>16623.5</v>
      </c>
      <c r="L30" s="47">
        <v>0</v>
      </c>
      <c r="M30" s="47">
        <v>25400</v>
      </c>
      <c r="N30" s="47">
        <v>0</v>
      </c>
      <c r="O30" s="47">
        <v>0</v>
      </c>
      <c r="P30" s="47">
        <v>0</v>
      </c>
      <c r="Q30" s="98">
        <f>SUM(E30:P30)</f>
        <v>42924.4</v>
      </c>
      <c r="R30" s="47">
        <v>0</v>
      </c>
      <c r="S30" s="47">
        <v>0</v>
      </c>
      <c r="T30" s="47">
        <v>0</v>
      </c>
      <c r="U30" s="47">
        <v>7154.4</v>
      </c>
      <c r="V30" s="47">
        <v>0</v>
      </c>
      <c r="W30" s="98">
        <f>SUM(R30:V30)</f>
        <v>7154.4</v>
      </c>
      <c r="X30" s="47">
        <v>35770</v>
      </c>
      <c r="Y30" s="47">
        <v>0</v>
      </c>
      <c r="Z30" s="98">
        <f>SUM(W30:Y30)</f>
        <v>42924.4</v>
      </c>
      <c r="AA30" s="97">
        <f>Q30-Z30</f>
        <v>0</v>
      </c>
      <c r="AB30" s="119">
        <f>$Z$5-Z30</f>
        <v>171703.64</v>
      </c>
      <c r="AC30" s="119"/>
    </row>
    <row r="31" spans="1:29" ht="13.5" thickBot="1">
      <c r="A31" s="94"/>
      <c r="B31" s="93"/>
      <c r="C31" s="112"/>
      <c r="D31" s="111"/>
      <c r="E31" s="110">
        <f aca="true" t="shared" si="11" ref="E31:P31">SUM(E29:E30)</f>
        <v>0</v>
      </c>
      <c r="F31" s="110">
        <f t="shared" si="11"/>
        <v>0</v>
      </c>
      <c r="G31" s="110">
        <f t="shared" si="11"/>
        <v>0</v>
      </c>
      <c r="H31" s="110">
        <f t="shared" si="11"/>
        <v>0</v>
      </c>
      <c r="I31" s="110">
        <f t="shared" si="11"/>
        <v>1801.8</v>
      </c>
      <c r="J31" s="110">
        <f t="shared" si="11"/>
        <v>28000</v>
      </c>
      <c r="K31" s="110">
        <f t="shared" si="11"/>
        <v>16623.5</v>
      </c>
      <c r="L31" s="110">
        <f t="shared" si="11"/>
        <v>0</v>
      </c>
      <c r="M31" s="110">
        <f t="shared" si="11"/>
        <v>26689.97</v>
      </c>
      <c r="N31" s="110">
        <f t="shared" si="11"/>
        <v>0</v>
      </c>
      <c r="O31" s="110">
        <f t="shared" si="11"/>
        <v>0</v>
      </c>
      <c r="P31" s="110">
        <f t="shared" si="11"/>
        <v>0</v>
      </c>
      <c r="Q31" s="51">
        <f>SUM(E31:P31)</f>
        <v>73115.27</v>
      </c>
      <c r="R31" s="110">
        <f>SUM(R29:R30)</f>
        <v>0</v>
      </c>
      <c r="S31" s="110">
        <f>SUM(S29:S30)</f>
        <v>0</v>
      </c>
      <c r="T31" s="110">
        <f>SUM(T29:T30)</f>
        <v>0</v>
      </c>
      <c r="U31" s="110">
        <f>SUM(U29:U30)</f>
        <v>7154.4</v>
      </c>
      <c r="V31" s="110">
        <f>SUM(V29:V30)</f>
        <v>10690</v>
      </c>
      <c r="W31" s="51">
        <f>SUM(R31:V31)</f>
        <v>17844.4</v>
      </c>
      <c r="X31" s="110">
        <f>SUM(X29:X30)</f>
        <v>55356.32</v>
      </c>
      <c r="Y31" s="110">
        <f>SUM(Y29:Y30)</f>
        <v>0</v>
      </c>
      <c r="Z31" s="51">
        <f>SUM(W31:Y31)</f>
        <v>73200.72</v>
      </c>
      <c r="AA31" s="88">
        <f>Q31-Z31</f>
        <v>-85.44999999999709</v>
      </c>
      <c r="AB31" s="121"/>
      <c r="AC31" s="121"/>
    </row>
    <row r="32" spans="1:29" ht="12.75">
      <c r="A32" s="108"/>
      <c r="B32" s="107"/>
      <c r="C32" s="118"/>
      <c r="D32" s="117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3"/>
      <c r="R32" s="104"/>
      <c r="S32" s="104"/>
      <c r="T32" s="104"/>
      <c r="U32" s="104"/>
      <c r="V32" s="104"/>
      <c r="W32" s="103"/>
      <c r="X32" s="104"/>
      <c r="Y32" s="104"/>
      <c r="Z32" s="103"/>
      <c r="AA32" s="102"/>
      <c r="AB32" s="101"/>
      <c r="AC32" s="101"/>
    </row>
    <row r="33" spans="1:29" ht="12.75">
      <c r="A33" s="116" t="s">
        <v>219</v>
      </c>
      <c r="B33" s="45">
        <v>1</v>
      </c>
      <c r="C33" s="124" t="s">
        <v>479</v>
      </c>
      <c r="D33" s="65" t="s">
        <v>382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28000</v>
      </c>
      <c r="K33" s="48">
        <v>0</v>
      </c>
      <c r="L33" s="48">
        <v>0</v>
      </c>
      <c r="M33" s="48">
        <v>0</v>
      </c>
      <c r="N33" s="48">
        <v>42000</v>
      </c>
      <c r="O33" s="48">
        <v>0</v>
      </c>
      <c r="P33" s="48">
        <v>0</v>
      </c>
      <c r="Q33" s="51">
        <f>SUM(E33:P33)</f>
        <v>70000</v>
      </c>
      <c r="R33" s="48">
        <v>0</v>
      </c>
      <c r="S33" s="48">
        <v>0</v>
      </c>
      <c r="T33" s="48">
        <v>0</v>
      </c>
      <c r="U33" s="48">
        <v>20320</v>
      </c>
      <c r="V33" s="48">
        <v>5000</v>
      </c>
      <c r="W33" s="51">
        <f>SUM(R33:V33)</f>
        <v>25320</v>
      </c>
      <c r="X33" s="48">
        <v>39872.45</v>
      </c>
      <c r="Y33" s="48">
        <v>0</v>
      </c>
      <c r="Z33" s="51">
        <f>SUM(W33:Y33)</f>
        <v>65192.45</v>
      </c>
      <c r="AA33" s="88">
        <f>Q33-Z33</f>
        <v>4807.550000000003</v>
      </c>
      <c r="AB33" s="100">
        <f>$Z$5-Z33</f>
        <v>149435.59000000003</v>
      </c>
      <c r="AC33" s="100"/>
    </row>
    <row r="34" spans="1:34" s="95" customFormat="1" ht="12.75">
      <c r="A34" s="116" t="s">
        <v>219</v>
      </c>
      <c r="B34" s="45">
        <v>2</v>
      </c>
      <c r="C34" s="46" t="s">
        <v>218</v>
      </c>
      <c r="D34" s="65" t="s">
        <v>382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21000</v>
      </c>
      <c r="L34" s="47">
        <v>0</v>
      </c>
      <c r="M34" s="47">
        <v>0</v>
      </c>
      <c r="N34" s="47">
        <v>0</v>
      </c>
      <c r="O34" s="47">
        <v>32887.3</v>
      </c>
      <c r="P34" s="47">
        <v>0</v>
      </c>
      <c r="Q34" s="98">
        <f>SUM(E34:P34)</f>
        <v>53887.3</v>
      </c>
      <c r="R34" s="47">
        <v>22887.3</v>
      </c>
      <c r="S34" s="47">
        <v>0</v>
      </c>
      <c r="T34" s="47">
        <v>0</v>
      </c>
      <c r="U34" s="47">
        <v>0</v>
      </c>
      <c r="V34" s="47">
        <v>0</v>
      </c>
      <c r="W34" s="98">
        <f>SUM(R34:V34)</f>
        <v>22887.3</v>
      </c>
      <c r="X34" s="47">
        <v>31000</v>
      </c>
      <c r="Y34" s="47">
        <v>0</v>
      </c>
      <c r="Z34" s="98">
        <f>SUM(W34:Y34)</f>
        <v>53887.3</v>
      </c>
      <c r="AA34" s="97">
        <f>Q34-Z34</f>
        <v>0</v>
      </c>
      <c r="AB34" s="119">
        <f>$Z$5-Z34</f>
        <v>160740.74</v>
      </c>
      <c r="AC34" s="119"/>
      <c r="AD34" s="52"/>
      <c r="AE34" s="54"/>
      <c r="AF34" s="52"/>
      <c r="AG34" s="52"/>
      <c r="AH34" s="52"/>
    </row>
    <row r="35" spans="1:29" ht="13.5" thickBot="1">
      <c r="A35" s="94"/>
      <c r="B35" s="93"/>
      <c r="C35" s="112"/>
      <c r="D35" s="111"/>
      <c r="E35" s="110">
        <f aca="true" t="shared" si="12" ref="E35:P35">SUM(E33:E34)</f>
        <v>0</v>
      </c>
      <c r="F35" s="110">
        <f t="shared" si="12"/>
        <v>0</v>
      </c>
      <c r="G35" s="110">
        <f t="shared" si="12"/>
        <v>0</v>
      </c>
      <c r="H35" s="110">
        <f t="shared" si="12"/>
        <v>0</v>
      </c>
      <c r="I35" s="110">
        <f t="shared" si="12"/>
        <v>0</v>
      </c>
      <c r="J35" s="110">
        <f t="shared" si="12"/>
        <v>28000</v>
      </c>
      <c r="K35" s="110">
        <f t="shared" si="12"/>
        <v>21000</v>
      </c>
      <c r="L35" s="110">
        <f t="shared" si="12"/>
        <v>0</v>
      </c>
      <c r="M35" s="110">
        <f t="shared" si="12"/>
        <v>0</v>
      </c>
      <c r="N35" s="110">
        <f t="shared" si="12"/>
        <v>42000</v>
      </c>
      <c r="O35" s="110">
        <f t="shared" si="12"/>
        <v>32887.3</v>
      </c>
      <c r="P35" s="110">
        <f t="shared" si="12"/>
        <v>0</v>
      </c>
      <c r="Q35" s="51">
        <f>SUM(E35:P35)</f>
        <v>123887.3</v>
      </c>
      <c r="R35" s="110">
        <f>SUM(R33:R34)</f>
        <v>22887.3</v>
      </c>
      <c r="S35" s="110">
        <f>SUM(S33:S34)</f>
        <v>0</v>
      </c>
      <c r="T35" s="110">
        <f>SUM(T33:T34)</f>
        <v>0</v>
      </c>
      <c r="U35" s="110">
        <f>SUM(U33:U34)</f>
        <v>20320</v>
      </c>
      <c r="V35" s="110">
        <f>SUM(V33:V34)</f>
        <v>5000</v>
      </c>
      <c r="W35" s="51">
        <f>SUM(R35:V35)</f>
        <v>48207.3</v>
      </c>
      <c r="X35" s="110">
        <f>SUM(X33:X34)</f>
        <v>70872.45</v>
      </c>
      <c r="Y35" s="110">
        <f>SUM(Y33:Y34)</f>
        <v>0</v>
      </c>
      <c r="Z35" s="51">
        <f>SUM(W35:Y35)</f>
        <v>119079.75</v>
      </c>
      <c r="AA35" s="88">
        <f>Q35-Z35</f>
        <v>4807.550000000003</v>
      </c>
      <c r="AB35" s="121"/>
      <c r="AC35" s="121"/>
    </row>
    <row r="36" spans="1:29" ht="12.75">
      <c r="A36" s="108"/>
      <c r="B36" s="107"/>
      <c r="C36" s="118"/>
      <c r="D36" s="117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3"/>
      <c r="R36" s="104"/>
      <c r="S36" s="104"/>
      <c r="T36" s="104"/>
      <c r="U36" s="104"/>
      <c r="V36" s="104"/>
      <c r="W36" s="103"/>
      <c r="X36" s="104"/>
      <c r="Y36" s="104"/>
      <c r="Z36" s="103"/>
      <c r="AA36" s="102"/>
      <c r="AB36" s="101"/>
      <c r="AC36" s="101"/>
    </row>
    <row r="37" spans="1:29" ht="12.75">
      <c r="A37" s="116" t="s">
        <v>271</v>
      </c>
      <c r="B37" s="45">
        <v>1</v>
      </c>
      <c r="C37" s="124" t="s">
        <v>478</v>
      </c>
      <c r="D37" s="65" t="s">
        <v>382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19000</v>
      </c>
      <c r="K37" s="48">
        <v>0</v>
      </c>
      <c r="L37" s="48">
        <v>0</v>
      </c>
      <c r="M37" s="48">
        <v>0</v>
      </c>
      <c r="N37" s="48">
        <v>21000</v>
      </c>
      <c r="O37" s="48">
        <v>0</v>
      </c>
      <c r="P37" s="48">
        <v>0</v>
      </c>
      <c r="Q37" s="51">
        <f aca="true" t="shared" si="13" ref="Q37:Q44">SUM(E37:P37)</f>
        <v>40000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51">
        <f aca="true" t="shared" si="14" ref="W37:W44">SUM(R37:V37)</f>
        <v>0</v>
      </c>
      <c r="X37" s="48">
        <v>39520.95</v>
      </c>
      <c r="Y37" s="48">
        <v>0</v>
      </c>
      <c r="Z37" s="51">
        <f aca="true" t="shared" si="15" ref="Z37:Z44">SUM(W37:Y37)</f>
        <v>39520.95</v>
      </c>
      <c r="AA37" s="88">
        <f aca="true" t="shared" si="16" ref="AA37:AA44">Q37-Z37</f>
        <v>479.0500000000029</v>
      </c>
      <c r="AB37" s="100">
        <f aca="true" t="shared" si="17" ref="AB37:AB44">$Z$5-Z37</f>
        <v>175107.09000000003</v>
      </c>
      <c r="AC37" s="100"/>
    </row>
    <row r="38" spans="1:29" ht="12.75">
      <c r="A38" s="116" t="s">
        <v>271</v>
      </c>
      <c r="B38" s="45">
        <v>2</v>
      </c>
      <c r="C38" s="46" t="s">
        <v>477</v>
      </c>
      <c r="D38" s="65" t="s">
        <v>382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25000</v>
      </c>
      <c r="K38" s="47">
        <v>0</v>
      </c>
      <c r="L38" s="47">
        <v>0</v>
      </c>
      <c r="M38" s="47">
        <v>0</v>
      </c>
      <c r="N38" s="47">
        <v>15000</v>
      </c>
      <c r="O38" s="47">
        <v>0</v>
      </c>
      <c r="P38" s="47">
        <v>0</v>
      </c>
      <c r="Q38" s="98">
        <f t="shared" si="13"/>
        <v>40000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98">
        <f t="shared" si="14"/>
        <v>0</v>
      </c>
      <c r="X38" s="47">
        <v>35670</v>
      </c>
      <c r="Y38" s="47">
        <v>0</v>
      </c>
      <c r="Z38" s="98">
        <f t="shared" si="15"/>
        <v>35670</v>
      </c>
      <c r="AA38" s="97">
        <f t="shared" si="16"/>
        <v>4330</v>
      </c>
      <c r="AB38" s="119">
        <f t="shared" si="17"/>
        <v>178958.04</v>
      </c>
      <c r="AC38" s="119"/>
    </row>
    <row r="39" spans="1:29" ht="12.75">
      <c r="A39" s="116" t="s">
        <v>271</v>
      </c>
      <c r="B39" s="45">
        <v>3</v>
      </c>
      <c r="C39" s="124" t="s">
        <v>476</v>
      </c>
      <c r="D39" s="65" t="s">
        <v>382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28000</v>
      </c>
      <c r="K39" s="47">
        <v>0</v>
      </c>
      <c r="L39" s="47">
        <v>0</v>
      </c>
      <c r="M39" s="47">
        <v>0</v>
      </c>
      <c r="N39" s="47">
        <v>12000</v>
      </c>
      <c r="O39" s="47">
        <v>0</v>
      </c>
      <c r="P39" s="47">
        <v>0</v>
      </c>
      <c r="Q39" s="98">
        <f t="shared" si="13"/>
        <v>40000</v>
      </c>
      <c r="R39" s="47">
        <v>0</v>
      </c>
      <c r="S39" s="47">
        <v>0</v>
      </c>
      <c r="T39" s="47">
        <v>0</v>
      </c>
      <c r="U39" s="47">
        <v>0</v>
      </c>
      <c r="V39" s="47">
        <v>9156.5</v>
      </c>
      <c r="W39" s="98">
        <f t="shared" si="14"/>
        <v>9156.5</v>
      </c>
      <c r="X39" s="47">
        <v>30395.71</v>
      </c>
      <c r="Y39" s="47">
        <v>0</v>
      </c>
      <c r="Z39" s="98">
        <f t="shared" si="15"/>
        <v>39552.21</v>
      </c>
      <c r="AA39" s="97">
        <f t="shared" si="16"/>
        <v>447.7900000000009</v>
      </c>
      <c r="AB39" s="119">
        <f t="shared" si="17"/>
        <v>175075.83000000002</v>
      </c>
      <c r="AC39" s="119"/>
    </row>
    <row r="40" spans="1:29" ht="12.75">
      <c r="A40" s="116" t="s">
        <v>271</v>
      </c>
      <c r="B40" s="45">
        <v>4</v>
      </c>
      <c r="C40" s="46" t="s">
        <v>475</v>
      </c>
      <c r="D40" s="65" t="s">
        <v>382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40000</v>
      </c>
      <c r="O40" s="47">
        <v>0</v>
      </c>
      <c r="P40" s="47">
        <v>0</v>
      </c>
      <c r="Q40" s="98">
        <f t="shared" si="13"/>
        <v>40000</v>
      </c>
      <c r="R40" s="47">
        <v>0</v>
      </c>
      <c r="S40" s="47">
        <v>0</v>
      </c>
      <c r="T40" s="47">
        <v>0</v>
      </c>
      <c r="U40" s="47">
        <v>0</v>
      </c>
      <c r="V40" s="47">
        <v>9784.46</v>
      </c>
      <c r="W40" s="98">
        <f t="shared" si="14"/>
        <v>9784.46</v>
      </c>
      <c r="X40" s="47">
        <v>26220</v>
      </c>
      <c r="Y40" s="47">
        <v>0</v>
      </c>
      <c r="Z40" s="98">
        <f t="shared" si="15"/>
        <v>36004.46</v>
      </c>
      <c r="AA40" s="97">
        <f t="shared" si="16"/>
        <v>3995.540000000001</v>
      </c>
      <c r="AB40" s="119">
        <f t="shared" si="17"/>
        <v>178623.58000000002</v>
      </c>
      <c r="AC40" s="119"/>
    </row>
    <row r="41" spans="1:29" ht="12.75">
      <c r="A41" s="116" t="s">
        <v>271</v>
      </c>
      <c r="B41" s="45">
        <v>5</v>
      </c>
      <c r="C41" s="46" t="s">
        <v>272</v>
      </c>
      <c r="D41" s="65" t="s">
        <v>382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20000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98">
        <f t="shared" si="13"/>
        <v>20000</v>
      </c>
      <c r="R41" s="47">
        <v>0</v>
      </c>
      <c r="S41" s="47">
        <v>0</v>
      </c>
      <c r="T41" s="47">
        <v>0</v>
      </c>
      <c r="U41" s="47">
        <v>0</v>
      </c>
      <c r="V41" s="47">
        <v>7965</v>
      </c>
      <c r="W41" s="98">
        <f t="shared" si="14"/>
        <v>7965</v>
      </c>
      <c r="X41" s="47">
        <v>12000</v>
      </c>
      <c r="Y41" s="47">
        <v>0</v>
      </c>
      <c r="Z41" s="98">
        <f t="shared" si="15"/>
        <v>19965</v>
      </c>
      <c r="AA41" s="97">
        <f t="shared" si="16"/>
        <v>35</v>
      </c>
      <c r="AB41" s="119">
        <f t="shared" si="17"/>
        <v>194663.04</v>
      </c>
      <c r="AC41" s="119"/>
    </row>
    <row r="42" spans="1:29" ht="12.75">
      <c r="A42" s="116" t="s">
        <v>271</v>
      </c>
      <c r="B42" s="45">
        <v>6</v>
      </c>
      <c r="C42" s="124" t="s">
        <v>474</v>
      </c>
      <c r="D42" s="65" t="s">
        <v>382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25000</v>
      </c>
      <c r="K42" s="47">
        <v>0</v>
      </c>
      <c r="L42" s="47">
        <v>0</v>
      </c>
      <c r="M42" s="47">
        <v>0</v>
      </c>
      <c r="N42" s="47">
        <v>15000</v>
      </c>
      <c r="O42" s="47">
        <v>0</v>
      </c>
      <c r="P42" s="47">
        <v>0</v>
      </c>
      <c r="Q42" s="98">
        <f t="shared" si="13"/>
        <v>40000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98">
        <f t="shared" si="14"/>
        <v>0</v>
      </c>
      <c r="X42" s="47">
        <v>39554.08</v>
      </c>
      <c r="Y42" s="47">
        <v>0</v>
      </c>
      <c r="Z42" s="98">
        <f t="shared" si="15"/>
        <v>39554.08</v>
      </c>
      <c r="AA42" s="97">
        <f t="shared" si="16"/>
        <v>445.91999999999825</v>
      </c>
      <c r="AB42" s="119">
        <f t="shared" si="17"/>
        <v>175073.96000000002</v>
      </c>
      <c r="AC42" s="119"/>
    </row>
    <row r="43" spans="1:29" ht="12.75">
      <c r="A43" s="116" t="s">
        <v>271</v>
      </c>
      <c r="B43" s="45">
        <v>7</v>
      </c>
      <c r="C43" s="46" t="s">
        <v>473</v>
      </c>
      <c r="D43" s="65" t="s">
        <v>382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10000</v>
      </c>
      <c r="K43" s="47">
        <v>0</v>
      </c>
      <c r="L43" s="47">
        <v>0</v>
      </c>
      <c r="M43" s="47">
        <v>0</v>
      </c>
      <c r="N43" s="47">
        <v>30000</v>
      </c>
      <c r="O43" s="47">
        <v>0</v>
      </c>
      <c r="P43" s="47">
        <v>0</v>
      </c>
      <c r="Q43" s="98">
        <f t="shared" si="13"/>
        <v>40000</v>
      </c>
      <c r="R43" s="47">
        <v>0</v>
      </c>
      <c r="S43" s="47">
        <v>0</v>
      </c>
      <c r="T43" s="47">
        <v>0</v>
      </c>
      <c r="U43" s="47">
        <v>0</v>
      </c>
      <c r="V43" s="47">
        <v>4920</v>
      </c>
      <c r="W43" s="98">
        <f t="shared" si="14"/>
        <v>4920</v>
      </c>
      <c r="X43" s="47">
        <v>34277.2</v>
      </c>
      <c r="Y43" s="47">
        <v>0</v>
      </c>
      <c r="Z43" s="98">
        <f t="shared" si="15"/>
        <v>39197.2</v>
      </c>
      <c r="AA43" s="97">
        <f t="shared" si="16"/>
        <v>802.8000000000029</v>
      </c>
      <c r="AB43" s="119">
        <f t="shared" si="17"/>
        <v>175430.84000000003</v>
      </c>
      <c r="AC43" s="119"/>
    </row>
    <row r="44" spans="1:29" ht="13.5" thickBot="1">
      <c r="A44" s="94"/>
      <c r="B44" s="93"/>
      <c r="C44" s="112"/>
      <c r="D44" s="111"/>
      <c r="E44" s="110">
        <f aca="true" t="shared" si="18" ref="E44:P44">SUM(E37:E43)</f>
        <v>0</v>
      </c>
      <c r="F44" s="110">
        <f t="shared" si="18"/>
        <v>0</v>
      </c>
      <c r="G44" s="110">
        <f t="shared" si="18"/>
        <v>0</v>
      </c>
      <c r="H44" s="110">
        <f t="shared" si="18"/>
        <v>0</v>
      </c>
      <c r="I44" s="110">
        <f t="shared" si="18"/>
        <v>0</v>
      </c>
      <c r="J44" s="110">
        <f t="shared" si="18"/>
        <v>127000</v>
      </c>
      <c r="K44" s="110">
        <f t="shared" si="18"/>
        <v>0</v>
      </c>
      <c r="L44" s="110">
        <f t="shared" si="18"/>
        <v>0</v>
      </c>
      <c r="M44" s="110">
        <f t="shared" si="18"/>
        <v>0</v>
      </c>
      <c r="N44" s="110">
        <f t="shared" si="18"/>
        <v>133000</v>
      </c>
      <c r="O44" s="110">
        <f t="shared" si="18"/>
        <v>0</v>
      </c>
      <c r="P44" s="110">
        <f t="shared" si="18"/>
        <v>0</v>
      </c>
      <c r="Q44" s="51">
        <f t="shared" si="13"/>
        <v>260000</v>
      </c>
      <c r="R44" s="110">
        <f>SUM(R37:R43)</f>
        <v>0</v>
      </c>
      <c r="S44" s="110">
        <f>SUM(S37:S43)</f>
        <v>0</v>
      </c>
      <c r="T44" s="110">
        <f>SUM(T37:T43)</f>
        <v>0</v>
      </c>
      <c r="U44" s="110">
        <f>SUM(U37:U43)</f>
        <v>0</v>
      </c>
      <c r="V44" s="110">
        <f>SUM(V37:V43)</f>
        <v>31825.96</v>
      </c>
      <c r="W44" s="51">
        <f t="shared" si="14"/>
        <v>31825.96</v>
      </c>
      <c r="X44" s="110">
        <f>SUM(X37:X43)</f>
        <v>217637.94</v>
      </c>
      <c r="Y44" s="110">
        <f>SUM(Y37:Y43)</f>
        <v>0</v>
      </c>
      <c r="Z44" s="51">
        <f t="shared" si="15"/>
        <v>249463.9</v>
      </c>
      <c r="AA44" s="88">
        <f t="shared" si="16"/>
        <v>10536.100000000006</v>
      </c>
      <c r="AB44" s="100">
        <f t="shared" si="17"/>
        <v>-34835.859999999986</v>
      </c>
      <c r="AC44" s="100"/>
    </row>
    <row r="45" spans="1:29" ht="12.75">
      <c r="A45" s="108"/>
      <c r="B45" s="107"/>
      <c r="C45" s="118"/>
      <c r="D45" s="117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3"/>
      <c r="R45" s="104"/>
      <c r="S45" s="104"/>
      <c r="T45" s="104"/>
      <c r="U45" s="104"/>
      <c r="V45" s="104"/>
      <c r="W45" s="103"/>
      <c r="X45" s="104"/>
      <c r="Y45" s="104"/>
      <c r="Z45" s="103"/>
      <c r="AA45" s="102"/>
      <c r="AB45" s="101"/>
      <c r="AC45" s="101"/>
    </row>
    <row r="46" spans="1:34" s="95" customFormat="1" ht="12.75">
      <c r="A46" s="116" t="s">
        <v>217</v>
      </c>
      <c r="B46" s="45">
        <v>1</v>
      </c>
      <c r="C46" s="46" t="s">
        <v>216</v>
      </c>
      <c r="D46" s="65" t="s">
        <v>382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51">
        <f>SUM(E46:P46)</f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51">
        <f>SUM(R46:V46)</f>
        <v>0</v>
      </c>
      <c r="X46" s="48">
        <v>0</v>
      </c>
      <c r="Y46" s="48">
        <v>0</v>
      </c>
      <c r="Z46" s="51">
        <f>SUM(W46:Y46)</f>
        <v>0</v>
      </c>
      <c r="AA46" s="88">
        <f>Q46-Z46</f>
        <v>0</v>
      </c>
      <c r="AB46" s="100">
        <f>$Z$5-Z46</f>
        <v>214628.04</v>
      </c>
      <c r="AC46" s="100"/>
      <c r="AD46" s="52"/>
      <c r="AE46" s="54"/>
      <c r="AF46" s="52"/>
      <c r="AG46" s="52"/>
      <c r="AH46" s="52"/>
    </row>
    <row r="47" spans="1:29" ht="12.75">
      <c r="A47" s="116" t="s">
        <v>217</v>
      </c>
      <c r="B47" s="45">
        <v>2</v>
      </c>
      <c r="C47" s="46" t="s">
        <v>472</v>
      </c>
      <c r="D47" s="65" t="s">
        <v>382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98">
        <f>SUM(E47:P47)</f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98">
        <f>SUM(R47:V47)</f>
        <v>0</v>
      </c>
      <c r="X47" s="47">
        <v>0</v>
      </c>
      <c r="Y47" s="47">
        <v>0</v>
      </c>
      <c r="Z47" s="98">
        <f>SUM(W47:Y47)</f>
        <v>0</v>
      </c>
      <c r="AA47" s="97">
        <f>Q47-Z47</f>
        <v>0</v>
      </c>
      <c r="AB47" s="119">
        <f>$Z$5-Z47</f>
        <v>214628.04</v>
      </c>
      <c r="AC47" s="119"/>
    </row>
    <row r="48" spans="1:29" ht="13.5" thickBot="1">
      <c r="A48" s="94"/>
      <c r="B48" s="93"/>
      <c r="C48" s="112"/>
      <c r="D48" s="111"/>
      <c r="E48" s="110">
        <f aca="true" t="shared" si="19" ref="E48:P48">SUM(E46:E47)</f>
        <v>0</v>
      </c>
      <c r="F48" s="110">
        <f t="shared" si="19"/>
        <v>0</v>
      </c>
      <c r="G48" s="110">
        <f t="shared" si="19"/>
        <v>0</v>
      </c>
      <c r="H48" s="110">
        <f t="shared" si="19"/>
        <v>0</v>
      </c>
      <c r="I48" s="110">
        <f t="shared" si="19"/>
        <v>0</v>
      </c>
      <c r="J48" s="110">
        <f t="shared" si="19"/>
        <v>0</v>
      </c>
      <c r="K48" s="110">
        <f t="shared" si="19"/>
        <v>0</v>
      </c>
      <c r="L48" s="110">
        <f t="shared" si="19"/>
        <v>0</v>
      </c>
      <c r="M48" s="110">
        <f t="shared" si="19"/>
        <v>0</v>
      </c>
      <c r="N48" s="110">
        <f t="shared" si="19"/>
        <v>0</v>
      </c>
      <c r="O48" s="110">
        <f t="shared" si="19"/>
        <v>0</v>
      </c>
      <c r="P48" s="110">
        <f t="shared" si="19"/>
        <v>0</v>
      </c>
      <c r="Q48" s="51">
        <f>SUM(E48:P48)</f>
        <v>0</v>
      </c>
      <c r="R48" s="110">
        <f>SUM(R46:R47)</f>
        <v>0</v>
      </c>
      <c r="S48" s="110">
        <f>SUM(S46:S47)</f>
        <v>0</v>
      </c>
      <c r="T48" s="110">
        <f>SUM(T46:T47)</f>
        <v>0</v>
      </c>
      <c r="U48" s="110">
        <f>SUM(U46:U47)</f>
        <v>0</v>
      </c>
      <c r="V48" s="110">
        <f>SUM(V46:V47)</f>
        <v>0</v>
      </c>
      <c r="W48" s="51">
        <f>SUM(R48:V48)</f>
        <v>0</v>
      </c>
      <c r="X48" s="110">
        <f>SUM(X46:X47)</f>
        <v>0</v>
      </c>
      <c r="Y48" s="110">
        <f>SUM(Y46:Y47)</f>
        <v>0</v>
      </c>
      <c r="Z48" s="51">
        <f>SUM(W48:Y48)</f>
        <v>0</v>
      </c>
      <c r="AA48" s="88">
        <f>Q48-Z48</f>
        <v>0</v>
      </c>
      <c r="AB48" s="121"/>
      <c r="AC48" s="121"/>
    </row>
    <row r="49" spans="1:29" ht="12.75">
      <c r="A49" s="108"/>
      <c r="B49" s="107"/>
      <c r="C49" s="118"/>
      <c r="D49" s="117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3"/>
      <c r="R49" s="104"/>
      <c r="S49" s="104"/>
      <c r="T49" s="104"/>
      <c r="U49" s="104"/>
      <c r="V49" s="104"/>
      <c r="W49" s="103"/>
      <c r="X49" s="104"/>
      <c r="Y49" s="104"/>
      <c r="Z49" s="103"/>
      <c r="AA49" s="102"/>
      <c r="AB49" s="101"/>
      <c r="AC49" s="101"/>
    </row>
    <row r="50" spans="1:34" s="95" customFormat="1" ht="12.75">
      <c r="A50" s="116" t="s">
        <v>199</v>
      </c>
      <c r="B50" s="45">
        <v>1</v>
      </c>
      <c r="C50" s="124" t="s">
        <v>215</v>
      </c>
      <c r="D50" s="65" t="s">
        <v>382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10000</v>
      </c>
      <c r="K50" s="48">
        <v>16900</v>
      </c>
      <c r="L50" s="48">
        <v>0</v>
      </c>
      <c r="M50" s="48">
        <v>0</v>
      </c>
      <c r="N50" s="48">
        <v>30000</v>
      </c>
      <c r="O50" s="48">
        <v>0</v>
      </c>
      <c r="P50" s="48">
        <v>0</v>
      </c>
      <c r="Q50" s="51">
        <f aca="true" t="shared" si="20" ref="Q50:Q66">SUM(E50:P50)</f>
        <v>56900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51">
        <f aca="true" t="shared" si="21" ref="W50:W66">SUM(R50:V50)</f>
        <v>0</v>
      </c>
      <c r="X50" s="51">
        <v>56900</v>
      </c>
      <c r="Y50" s="48">
        <v>0</v>
      </c>
      <c r="Z50" s="51">
        <f aca="true" t="shared" si="22" ref="Z50:Z66">SUM(W50:Y50)</f>
        <v>56900</v>
      </c>
      <c r="AA50" s="88">
        <f aca="true" t="shared" si="23" ref="AA50:AA66">Q50-Z50</f>
        <v>0</v>
      </c>
      <c r="AB50" s="100">
        <f aca="true" t="shared" si="24" ref="AB50:AB66">$Z$5-Z50</f>
        <v>157728.04</v>
      </c>
      <c r="AC50" s="100"/>
      <c r="AD50" s="52"/>
      <c r="AE50" s="54"/>
      <c r="AF50" s="52"/>
      <c r="AG50" s="52"/>
      <c r="AH50" s="52"/>
    </row>
    <row r="51" spans="1:34" s="95" customFormat="1" ht="12.75">
      <c r="A51" s="116" t="s">
        <v>199</v>
      </c>
      <c r="B51" s="45">
        <v>1</v>
      </c>
      <c r="C51" s="46" t="s">
        <v>214</v>
      </c>
      <c r="D51" s="65" t="s">
        <v>382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28000</v>
      </c>
      <c r="K51" s="47">
        <v>0</v>
      </c>
      <c r="L51" s="47">
        <v>0</v>
      </c>
      <c r="M51" s="47">
        <v>33600</v>
      </c>
      <c r="N51" s="47">
        <v>12000</v>
      </c>
      <c r="O51" s="47">
        <v>0</v>
      </c>
      <c r="P51" s="47">
        <v>0</v>
      </c>
      <c r="Q51" s="98">
        <f t="shared" si="20"/>
        <v>73600</v>
      </c>
      <c r="R51" s="47">
        <v>0</v>
      </c>
      <c r="S51" s="47">
        <v>0</v>
      </c>
      <c r="T51" s="47">
        <v>0</v>
      </c>
      <c r="U51" s="47">
        <v>0</v>
      </c>
      <c r="V51" s="47">
        <v>11648.35</v>
      </c>
      <c r="W51" s="98">
        <f t="shared" si="21"/>
        <v>11648.35</v>
      </c>
      <c r="X51" s="47">
        <v>61623.94</v>
      </c>
      <c r="Y51" s="47">
        <v>0</v>
      </c>
      <c r="Z51" s="98">
        <f t="shared" si="22"/>
        <v>73272.29000000001</v>
      </c>
      <c r="AA51" s="97">
        <f t="shared" si="23"/>
        <v>327.70999999999185</v>
      </c>
      <c r="AB51" s="96">
        <f t="shared" si="24"/>
        <v>141355.75</v>
      </c>
      <c r="AC51" s="96"/>
      <c r="AD51" s="52"/>
      <c r="AE51" s="54"/>
      <c r="AF51" s="52"/>
      <c r="AG51" s="52"/>
      <c r="AH51" s="52"/>
    </row>
    <row r="52" spans="1:34" s="95" customFormat="1" ht="12.75">
      <c r="A52" s="116" t="s">
        <v>199</v>
      </c>
      <c r="B52" s="45">
        <v>2</v>
      </c>
      <c r="C52" s="124" t="s">
        <v>213</v>
      </c>
      <c r="D52" s="65" t="s">
        <v>382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28000</v>
      </c>
      <c r="K52" s="47">
        <v>0</v>
      </c>
      <c r="L52" s="47">
        <v>0</v>
      </c>
      <c r="M52" s="47">
        <v>0</v>
      </c>
      <c r="N52" s="47">
        <v>12000</v>
      </c>
      <c r="O52" s="47">
        <v>28800</v>
      </c>
      <c r="P52" s="47">
        <v>0</v>
      </c>
      <c r="Q52" s="98">
        <f t="shared" si="20"/>
        <v>68800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98">
        <f t="shared" si="21"/>
        <v>0</v>
      </c>
      <c r="X52" s="47">
        <v>58500</v>
      </c>
      <c r="Y52" s="47">
        <v>10000</v>
      </c>
      <c r="Z52" s="98">
        <f t="shared" si="22"/>
        <v>68500</v>
      </c>
      <c r="AA52" s="97">
        <f t="shared" si="23"/>
        <v>300</v>
      </c>
      <c r="AB52" s="96">
        <f t="shared" si="24"/>
        <v>146128.04</v>
      </c>
      <c r="AC52" s="96"/>
      <c r="AD52" s="52"/>
      <c r="AE52" s="54"/>
      <c r="AF52" s="52"/>
      <c r="AG52" s="52"/>
      <c r="AH52" s="52"/>
    </row>
    <row r="53" spans="1:34" s="95" customFormat="1" ht="12.75">
      <c r="A53" s="116" t="s">
        <v>199</v>
      </c>
      <c r="B53" s="45">
        <v>2</v>
      </c>
      <c r="C53" s="46" t="s">
        <v>212</v>
      </c>
      <c r="D53" s="65" t="s">
        <v>382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20000</v>
      </c>
      <c r="K53" s="47">
        <v>7000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98">
        <f t="shared" si="20"/>
        <v>27000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98">
        <f t="shared" si="21"/>
        <v>0</v>
      </c>
      <c r="X53" s="47">
        <v>26996.48</v>
      </c>
      <c r="Y53" s="47">
        <v>0</v>
      </c>
      <c r="Z53" s="98">
        <f t="shared" si="22"/>
        <v>26996.48</v>
      </c>
      <c r="AA53" s="97">
        <f t="shared" si="23"/>
        <v>3.5200000000004366</v>
      </c>
      <c r="AB53" s="96">
        <f t="shared" si="24"/>
        <v>187631.56</v>
      </c>
      <c r="AC53" s="96"/>
      <c r="AD53" s="52"/>
      <c r="AE53" s="54"/>
      <c r="AF53" s="52"/>
      <c r="AG53" s="52"/>
      <c r="AH53" s="52"/>
    </row>
    <row r="54" spans="1:34" s="95" customFormat="1" ht="12.75">
      <c r="A54" s="116" t="s">
        <v>199</v>
      </c>
      <c r="B54" s="45">
        <v>2</v>
      </c>
      <c r="C54" s="124" t="s">
        <v>211</v>
      </c>
      <c r="D54" s="65" t="s">
        <v>382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28000</v>
      </c>
      <c r="K54" s="47">
        <v>0</v>
      </c>
      <c r="L54" s="47">
        <v>5000</v>
      </c>
      <c r="M54" s="47">
        <v>24000</v>
      </c>
      <c r="N54" s="47">
        <v>5000</v>
      </c>
      <c r="O54" s="47">
        <v>0</v>
      </c>
      <c r="P54" s="47">
        <v>0</v>
      </c>
      <c r="Q54" s="98">
        <f t="shared" si="20"/>
        <v>62000</v>
      </c>
      <c r="R54" s="47">
        <v>0</v>
      </c>
      <c r="S54" s="47">
        <v>0</v>
      </c>
      <c r="T54" s="47">
        <v>0</v>
      </c>
      <c r="U54" s="47">
        <v>0</v>
      </c>
      <c r="V54" s="47">
        <v>24000</v>
      </c>
      <c r="W54" s="98">
        <f t="shared" si="21"/>
        <v>24000</v>
      </c>
      <c r="X54" s="47">
        <v>38000</v>
      </c>
      <c r="Y54" s="47">
        <v>0</v>
      </c>
      <c r="Z54" s="98">
        <f t="shared" si="22"/>
        <v>62000</v>
      </c>
      <c r="AA54" s="97">
        <f t="shared" si="23"/>
        <v>0</v>
      </c>
      <c r="AB54" s="96">
        <f t="shared" si="24"/>
        <v>152628.04</v>
      </c>
      <c r="AC54" s="96"/>
      <c r="AD54" s="52"/>
      <c r="AE54" s="54"/>
      <c r="AF54" s="52"/>
      <c r="AG54" s="52"/>
      <c r="AH54" s="52"/>
    </row>
    <row r="55" spans="1:34" s="95" customFormat="1" ht="12.75">
      <c r="A55" s="116" t="s">
        <v>199</v>
      </c>
      <c r="B55" s="45">
        <v>3</v>
      </c>
      <c r="C55" s="46" t="s">
        <v>210</v>
      </c>
      <c r="D55" s="65" t="s">
        <v>382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10000</v>
      </c>
      <c r="K55" s="47">
        <v>9125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98">
        <f t="shared" si="20"/>
        <v>19125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98">
        <f t="shared" si="21"/>
        <v>0</v>
      </c>
      <c r="X55" s="47">
        <v>19125</v>
      </c>
      <c r="Y55" s="47">
        <v>0</v>
      </c>
      <c r="Z55" s="98">
        <f t="shared" si="22"/>
        <v>19125</v>
      </c>
      <c r="AA55" s="97">
        <f t="shared" si="23"/>
        <v>0</v>
      </c>
      <c r="AB55" s="96">
        <f t="shared" si="24"/>
        <v>195503.04</v>
      </c>
      <c r="AC55" s="96"/>
      <c r="AD55" s="52"/>
      <c r="AE55" s="54"/>
      <c r="AF55" s="52"/>
      <c r="AG55" s="52"/>
      <c r="AH55" s="52"/>
    </row>
    <row r="56" spans="1:34" s="95" customFormat="1" ht="12.75">
      <c r="A56" s="116" t="s">
        <v>199</v>
      </c>
      <c r="B56" s="45">
        <v>4</v>
      </c>
      <c r="C56" s="124" t="s">
        <v>209</v>
      </c>
      <c r="D56" s="65" t="s">
        <v>382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28000</v>
      </c>
      <c r="K56" s="47">
        <v>0</v>
      </c>
      <c r="L56" s="47">
        <v>0</v>
      </c>
      <c r="M56" s="47">
        <v>0</v>
      </c>
      <c r="N56" s="47">
        <v>30000</v>
      </c>
      <c r="O56" s="47">
        <v>0</v>
      </c>
      <c r="P56" s="47">
        <v>0</v>
      </c>
      <c r="Q56" s="98">
        <f t="shared" si="20"/>
        <v>58000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98">
        <f t="shared" si="21"/>
        <v>0</v>
      </c>
      <c r="X56" s="47">
        <v>7008.85</v>
      </c>
      <c r="Y56" s="47">
        <v>50133.36</v>
      </c>
      <c r="Z56" s="98">
        <f t="shared" si="22"/>
        <v>57142.21</v>
      </c>
      <c r="AA56" s="97">
        <f t="shared" si="23"/>
        <v>857.7900000000009</v>
      </c>
      <c r="AB56" s="96">
        <f t="shared" si="24"/>
        <v>157485.83000000002</v>
      </c>
      <c r="AC56" s="96"/>
      <c r="AD56" s="52"/>
      <c r="AE56" s="54"/>
      <c r="AF56" s="52"/>
      <c r="AG56" s="52"/>
      <c r="AH56" s="52"/>
    </row>
    <row r="57" spans="1:34" s="95" customFormat="1" ht="24">
      <c r="A57" s="116" t="s">
        <v>199</v>
      </c>
      <c r="B57" s="45">
        <v>4</v>
      </c>
      <c r="C57" s="46" t="s">
        <v>208</v>
      </c>
      <c r="D57" s="65" t="s">
        <v>382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2530</v>
      </c>
      <c r="L57" s="47">
        <v>0</v>
      </c>
      <c r="M57" s="47">
        <v>620</v>
      </c>
      <c r="N57" s="47">
        <v>0</v>
      </c>
      <c r="O57" s="47">
        <v>345</v>
      </c>
      <c r="P57" s="47">
        <v>0</v>
      </c>
      <c r="Q57" s="98">
        <f t="shared" si="20"/>
        <v>3495</v>
      </c>
      <c r="R57" s="47">
        <v>0</v>
      </c>
      <c r="S57" s="47">
        <v>0</v>
      </c>
      <c r="T57" s="47">
        <v>0</v>
      </c>
      <c r="U57" s="47">
        <v>2530</v>
      </c>
      <c r="V57" s="47">
        <v>0</v>
      </c>
      <c r="W57" s="98">
        <f t="shared" si="21"/>
        <v>2530</v>
      </c>
      <c r="X57" s="47">
        <v>345</v>
      </c>
      <c r="Y57" s="47">
        <v>620</v>
      </c>
      <c r="Z57" s="98">
        <f t="shared" si="22"/>
        <v>3495</v>
      </c>
      <c r="AA57" s="97">
        <f t="shared" si="23"/>
        <v>0</v>
      </c>
      <c r="AB57" s="96">
        <f t="shared" si="24"/>
        <v>211133.04</v>
      </c>
      <c r="AC57" s="96"/>
      <c r="AD57" s="52"/>
      <c r="AE57" s="54"/>
      <c r="AF57" s="52"/>
      <c r="AG57" s="52"/>
      <c r="AH57" s="52"/>
    </row>
    <row r="58" spans="1:34" s="95" customFormat="1" ht="12.75">
      <c r="A58" s="116" t="s">
        <v>199</v>
      </c>
      <c r="B58" s="45">
        <v>5</v>
      </c>
      <c r="C58" s="46" t="s">
        <v>207</v>
      </c>
      <c r="D58" s="65" t="s">
        <v>382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10000</v>
      </c>
      <c r="K58" s="47">
        <v>0</v>
      </c>
      <c r="L58" s="47">
        <v>0</v>
      </c>
      <c r="M58" s="47">
        <v>0</v>
      </c>
      <c r="N58" s="47">
        <v>30000</v>
      </c>
      <c r="O58" s="47">
        <v>57600</v>
      </c>
      <c r="P58" s="47">
        <v>0</v>
      </c>
      <c r="Q58" s="98">
        <f t="shared" si="20"/>
        <v>97600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98">
        <f t="shared" si="21"/>
        <v>0</v>
      </c>
      <c r="X58" s="47">
        <v>77600</v>
      </c>
      <c r="Y58" s="47">
        <v>19697.11</v>
      </c>
      <c r="Z58" s="98">
        <f t="shared" si="22"/>
        <v>97297.11</v>
      </c>
      <c r="AA58" s="97">
        <f t="shared" si="23"/>
        <v>302.8899999999994</v>
      </c>
      <c r="AB58" s="96">
        <f t="shared" si="24"/>
        <v>117330.93000000001</v>
      </c>
      <c r="AC58" s="96"/>
      <c r="AD58" s="52"/>
      <c r="AE58" s="54"/>
      <c r="AF58" s="52"/>
      <c r="AG58" s="52"/>
      <c r="AH58" s="52"/>
    </row>
    <row r="59" spans="1:34" s="95" customFormat="1" ht="12.75">
      <c r="A59" s="116" t="s">
        <v>199</v>
      </c>
      <c r="B59" s="45">
        <v>5</v>
      </c>
      <c r="C59" s="124" t="s">
        <v>206</v>
      </c>
      <c r="D59" s="65" t="s">
        <v>382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10000</v>
      </c>
      <c r="K59" s="47">
        <v>0</v>
      </c>
      <c r="L59" s="47">
        <v>0</v>
      </c>
      <c r="M59" s="47">
        <v>0</v>
      </c>
      <c r="N59" s="47">
        <v>18000</v>
      </c>
      <c r="O59" s="47">
        <v>0</v>
      </c>
      <c r="P59" s="47">
        <v>0</v>
      </c>
      <c r="Q59" s="98">
        <f t="shared" si="20"/>
        <v>28000</v>
      </c>
      <c r="R59" s="47">
        <v>0</v>
      </c>
      <c r="S59" s="47">
        <v>0</v>
      </c>
      <c r="T59" s="47">
        <v>0</v>
      </c>
      <c r="U59" s="47">
        <v>0</v>
      </c>
      <c r="V59" s="47">
        <v>28000</v>
      </c>
      <c r="W59" s="98">
        <f t="shared" si="21"/>
        <v>28000</v>
      </c>
      <c r="X59" s="47">
        <v>0</v>
      </c>
      <c r="Y59" s="47">
        <v>0</v>
      </c>
      <c r="Z59" s="98">
        <f t="shared" si="22"/>
        <v>28000</v>
      </c>
      <c r="AA59" s="97">
        <f t="shared" si="23"/>
        <v>0</v>
      </c>
      <c r="AB59" s="96">
        <f t="shared" si="24"/>
        <v>186628.04</v>
      </c>
      <c r="AC59" s="96"/>
      <c r="AD59" s="52"/>
      <c r="AE59" s="54"/>
      <c r="AF59" s="52"/>
      <c r="AG59" s="52"/>
      <c r="AH59" s="52"/>
    </row>
    <row r="60" spans="1:34" s="95" customFormat="1" ht="12.75">
      <c r="A60" s="116" t="s">
        <v>199</v>
      </c>
      <c r="B60" s="45">
        <v>7</v>
      </c>
      <c r="C60" s="46" t="s">
        <v>205</v>
      </c>
      <c r="D60" s="65" t="s">
        <v>382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28000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98">
        <f t="shared" si="20"/>
        <v>28000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98">
        <f t="shared" si="21"/>
        <v>0</v>
      </c>
      <c r="X60" s="47">
        <v>27570.6</v>
      </c>
      <c r="Y60" s="47">
        <v>0</v>
      </c>
      <c r="Z60" s="98">
        <f t="shared" si="22"/>
        <v>27570.6</v>
      </c>
      <c r="AA60" s="97">
        <f t="shared" si="23"/>
        <v>429.40000000000146</v>
      </c>
      <c r="AB60" s="96">
        <f t="shared" si="24"/>
        <v>187057.44</v>
      </c>
      <c r="AC60" s="96"/>
      <c r="AD60" s="52"/>
      <c r="AE60" s="54"/>
      <c r="AF60" s="52"/>
      <c r="AG60" s="52"/>
      <c r="AH60" s="52"/>
    </row>
    <row r="61" spans="1:34" s="95" customFormat="1" ht="12.75">
      <c r="A61" s="116" t="s">
        <v>199</v>
      </c>
      <c r="B61" s="45">
        <v>8</v>
      </c>
      <c r="C61" s="124" t="s">
        <v>204</v>
      </c>
      <c r="D61" s="65" t="s">
        <v>382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28000</v>
      </c>
      <c r="K61" s="47">
        <v>0</v>
      </c>
      <c r="L61" s="47">
        <v>36000</v>
      </c>
      <c r="M61" s="47">
        <v>0</v>
      </c>
      <c r="N61" s="47">
        <v>6000</v>
      </c>
      <c r="O61" s="47">
        <v>0</v>
      </c>
      <c r="P61" s="47">
        <v>0</v>
      </c>
      <c r="Q61" s="98">
        <f t="shared" si="20"/>
        <v>70000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98">
        <f t="shared" si="21"/>
        <v>0</v>
      </c>
      <c r="X61" s="47">
        <v>7709.87</v>
      </c>
      <c r="Y61" s="47">
        <v>50473.5</v>
      </c>
      <c r="Z61" s="98">
        <f t="shared" si="22"/>
        <v>58183.37</v>
      </c>
      <c r="AA61" s="97">
        <f t="shared" si="23"/>
        <v>11816.629999999997</v>
      </c>
      <c r="AB61" s="96">
        <f t="shared" si="24"/>
        <v>156444.67</v>
      </c>
      <c r="AC61" s="96"/>
      <c r="AD61" s="52"/>
      <c r="AE61" s="54"/>
      <c r="AF61" s="52"/>
      <c r="AG61" s="52"/>
      <c r="AH61" s="52"/>
    </row>
    <row r="62" spans="1:34" s="95" customFormat="1" ht="12.75">
      <c r="A62" s="116" t="s">
        <v>199</v>
      </c>
      <c r="B62" s="45">
        <v>10</v>
      </c>
      <c r="C62" s="46" t="s">
        <v>203</v>
      </c>
      <c r="D62" s="65" t="s">
        <v>382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4500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98">
        <f t="shared" si="20"/>
        <v>4500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98">
        <f t="shared" si="21"/>
        <v>0</v>
      </c>
      <c r="X62" s="47">
        <v>0</v>
      </c>
      <c r="Y62" s="47">
        <v>4500</v>
      </c>
      <c r="Z62" s="98">
        <f t="shared" si="22"/>
        <v>4500</v>
      </c>
      <c r="AA62" s="97">
        <f t="shared" si="23"/>
        <v>0</v>
      </c>
      <c r="AB62" s="96">
        <f t="shared" si="24"/>
        <v>210128.04</v>
      </c>
      <c r="AC62" s="96"/>
      <c r="AD62" s="52"/>
      <c r="AE62" s="54"/>
      <c r="AF62" s="52"/>
      <c r="AG62" s="52"/>
      <c r="AH62" s="52"/>
    </row>
    <row r="63" spans="1:34" s="95" customFormat="1" ht="12.75">
      <c r="A63" s="116" t="s">
        <v>199</v>
      </c>
      <c r="B63" s="45">
        <v>9</v>
      </c>
      <c r="C63" s="124" t="s">
        <v>202</v>
      </c>
      <c r="D63" s="65" t="s">
        <v>382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11325</v>
      </c>
      <c r="L63" s="47">
        <v>0</v>
      </c>
      <c r="M63" s="47">
        <v>0</v>
      </c>
      <c r="N63" s="47">
        <v>8000</v>
      </c>
      <c r="O63" s="47">
        <v>0</v>
      </c>
      <c r="P63" s="47">
        <v>0</v>
      </c>
      <c r="Q63" s="98">
        <f t="shared" si="20"/>
        <v>19325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98">
        <f t="shared" si="21"/>
        <v>0</v>
      </c>
      <c r="X63" s="47">
        <v>0</v>
      </c>
      <c r="Y63" s="47">
        <v>19323.25</v>
      </c>
      <c r="Z63" s="98">
        <f t="shared" si="22"/>
        <v>19323.25</v>
      </c>
      <c r="AA63" s="97">
        <f t="shared" si="23"/>
        <v>1.75</v>
      </c>
      <c r="AB63" s="96">
        <f t="shared" si="24"/>
        <v>195304.79</v>
      </c>
      <c r="AC63" s="96"/>
      <c r="AD63" s="52"/>
      <c r="AE63" s="54"/>
      <c r="AF63" s="52"/>
      <c r="AG63" s="52"/>
      <c r="AH63" s="52"/>
    </row>
    <row r="64" spans="1:34" s="95" customFormat="1" ht="12.75">
      <c r="A64" s="116" t="s">
        <v>199</v>
      </c>
      <c r="B64" s="45">
        <v>10</v>
      </c>
      <c r="C64" s="46" t="s">
        <v>201</v>
      </c>
      <c r="D64" s="65" t="s">
        <v>382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20000</v>
      </c>
      <c r="M64" s="47">
        <v>0</v>
      </c>
      <c r="N64" s="47">
        <v>10000</v>
      </c>
      <c r="O64" s="47">
        <v>0</v>
      </c>
      <c r="P64" s="47">
        <v>0</v>
      </c>
      <c r="Q64" s="98">
        <f t="shared" si="20"/>
        <v>30000</v>
      </c>
      <c r="R64" s="47">
        <v>0</v>
      </c>
      <c r="S64" s="47">
        <v>0</v>
      </c>
      <c r="T64" s="47">
        <v>0</v>
      </c>
      <c r="U64" s="47">
        <v>0</v>
      </c>
      <c r="V64" s="47">
        <v>19435</v>
      </c>
      <c r="W64" s="98">
        <f t="shared" si="21"/>
        <v>19435</v>
      </c>
      <c r="X64" s="47">
        <v>10565</v>
      </c>
      <c r="Y64" s="47">
        <v>0</v>
      </c>
      <c r="Z64" s="98">
        <f t="shared" si="22"/>
        <v>30000</v>
      </c>
      <c r="AA64" s="97">
        <f t="shared" si="23"/>
        <v>0</v>
      </c>
      <c r="AB64" s="96">
        <f t="shared" si="24"/>
        <v>184628.04</v>
      </c>
      <c r="AC64" s="96"/>
      <c r="AD64" s="52"/>
      <c r="AE64" s="54"/>
      <c r="AF64" s="52"/>
      <c r="AG64" s="52"/>
      <c r="AH64" s="52"/>
    </row>
    <row r="65" spans="1:34" s="95" customFormat="1" ht="12.75">
      <c r="A65" s="116" t="s">
        <v>199</v>
      </c>
      <c r="B65" s="45">
        <v>11</v>
      </c>
      <c r="C65" s="124" t="s">
        <v>200</v>
      </c>
      <c r="D65" s="65" t="s">
        <v>382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28000</v>
      </c>
      <c r="K65" s="47">
        <v>0</v>
      </c>
      <c r="L65" s="47">
        <v>0</v>
      </c>
      <c r="M65" s="47">
        <v>0</v>
      </c>
      <c r="N65" s="47">
        <v>0</v>
      </c>
      <c r="O65" s="47">
        <v>28000</v>
      </c>
      <c r="P65" s="47">
        <v>0</v>
      </c>
      <c r="Q65" s="98">
        <f t="shared" si="20"/>
        <v>56000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98">
        <f t="shared" si="21"/>
        <v>0</v>
      </c>
      <c r="X65" s="47">
        <v>56000</v>
      </c>
      <c r="Y65" s="47">
        <v>0</v>
      </c>
      <c r="Z65" s="98">
        <f t="shared" si="22"/>
        <v>56000</v>
      </c>
      <c r="AA65" s="97">
        <f t="shared" si="23"/>
        <v>0</v>
      </c>
      <c r="AB65" s="96">
        <f t="shared" si="24"/>
        <v>158628.04</v>
      </c>
      <c r="AC65" s="96"/>
      <c r="AD65" s="52"/>
      <c r="AE65" s="54"/>
      <c r="AF65" s="52"/>
      <c r="AG65" s="52"/>
      <c r="AH65" s="52"/>
    </row>
    <row r="66" spans="1:34" s="95" customFormat="1" ht="12.75">
      <c r="A66" s="116" t="s">
        <v>199</v>
      </c>
      <c r="B66" s="45">
        <v>12</v>
      </c>
      <c r="C66" s="46" t="s">
        <v>337</v>
      </c>
      <c r="D66" s="65" t="s">
        <v>382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28000</v>
      </c>
      <c r="K66" s="47">
        <v>0</v>
      </c>
      <c r="L66" s="47">
        <v>0</v>
      </c>
      <c r="M66" s="47">
        <v>0</v>
      </c>
      <c r="N66" s="47">
        <v>10000</v>
      </c>
      <c r="O66" s="47">
        <v>3150</v>
      </c>
      <c r="P66" s="47">
        <v>0</v>
      </c>
      <c r="Q66" s="98">
        <f t="shared" si="20"/>
        <v>41150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98">
        <f t="shared" si="21"/>
        <v>0</v>
      </c>
      <c r="X66" s="47">
        <v>41150</v>
      </c>
      <c r="Y66" s="47">
        <v>0</v>
      </c>
      <c r="Z66" s="98">
        <f t="shared" si="22"/>
        <v>41150</v>
      </c>
      <c r="AA66" s="97">
        <f t="shared" si="23"/>
        <v>0</v>
      </c>
      <c r="AB66" s="96">
        <f t="shared" si="24"/>
        <v>173478.04</v>
      </c>
      <c r="AC66" s="96"/>
      <c r="AD66" s="52"/>
      <c r="AE66" s="54"/>
      <c r="AF66" s="52"/>
      <c r="AG66" s="52"/>
      <c r="AH66" s="52"/>
    </row>
    <row r="67" spans="1:29" ht="12.75">
      <c r="A67" s="116"/>
      <c r="B67" s="50"/>
      <c r="C67" s="46"/>
      <c r="D67" s="12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98"/>
      <c r="R67" s="47"/>
      <c r="S67" s="47"/>
      <c r="T67" s="47"/>
      <c r="U67" s="47"/>
      <c r="V67" s="47"/>
      <c r="W67" s="98"/>
      <c r="X67" s="47"/>
      <c r="Y67" s="47"/>
      <c r="Z67" s="98"/>
      <c r="AA67" s="97"/>
      <c r="AB67" s="96"/>
      <c r="AC67" s="96"/>
    </row>
    <row r="68" spans="1:29" ht="13.5" thickBot="1">
      <c r="A68" s="94"/>
      <c r="B68" s="93"/>
      <c r="C68" s="112"/>
      <c r="D68" s="125"/>
      <c r="E68" s="110">
        <f aca="true" t="shared" si="25" ref="E68:P68">SUM(E50:E67)</f>
        <v>0</v>
      </c>
      <c r="F68" s="110">
        <f t="shared" si="25"/>
        <v>0</v>
      </c>
      <c r="G68" s="110">
        <f t="shared" si="25"/>
        <v>0</v>
      </c>
      <c r="H68" s="110">
        <f t="shared" si="25"/>
        <v>0</v>
      </c>
      <c r="I68" s="110">
        <f t="shared" si="25"/>
        <v>0</v>
      </c>
      <c r="J68" s="110">
        <f t="shared" si="25"/>
        <v>284000</v>
      </c>
      <c r="K68" s="110">
        <f t="shared" si="25"/>
        <v>51380</v>
      </c>
      <c r="L68" s="110">
        <f t="shared" si="25"/>
        <v>61000</v>
      </c>
      <c r="M68" s="110">
        <f t="shared" si="25"/>
        <v>58220</v>
      </c>
      <c r="N68" s="110">
        <f t="shared" si="25"/>
        <v>171000</v>
      </c>
      <c r="O68" s="110">
        <f t="shared" si="25"/>
        <v>117895</v>
      </c>
      <c r="P68" s="110">
        <f t="shared" si="25"/>
        <v>0</v>
      </c>
      <c r="Q68" s="51">
        <f>SUM(E68:P68)</f>
        <v>743495</v>
      </c>
      <c r="R68" s="110">
        <f>SUM(R50:R67)</f>
        <v>0</v>
      </c>
      <c r="S68" s="110">
        <f>SUM(S50:S67)</f>
        <v>0</v>
      </c>
      <c r="T68" s="110">
        <f>SUM(T50:T67)</f>
        <v>0</v>
      </c>
      <c r="U68" s="110">
        <f>SUM(U50:U67)</f>
        <v>2530</v>
      </c>
      <c r="V68" s="110">
        <f>SUM(V50:V67)</f>
        <v>83083.35</v>
      </c>
      <c r="W68" s="51">
        <f>SUM(R68:V68)</f>
        <v>85613.35</v>
      </c>
      <c r="X68" s="110">
        <f>SUM(X50:X67)</f>
        <v>489094.74</v>
      </c>
      <c r="Y68" s="110">
        <f>SUM(Y50:Y67)</f>
        <v>154747.22</v>
      </c>
      <c r="Z68" s="51">
        <f>SUM(W68:Y68)</f>
        <v>729455.3099999999</v>
      </c>
      <c r="AA68" s="88">
        <f>Q68-Z68</f>
        <v>14039.69000000006</v>
      </c>
      <c r="AB68" s="113"/>
      <c r="AC68" s="113"/>
    </row>
    <row r="69" spans="1:29" ht="12.75">
      <c r="A69" s="108"/>
      <c r="B69" s="107"/>
      <c r="C69" s="118"/>
      <c r="D69" s="117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3"/>
      <c r="R69" s="104"/>
      <c r="S69" s="104"/>
      <c r="T69" s="104"/>
      <c r="U69" s="104"/>
      <c r="V69" s="104"/>
      <c r="W69" s="103"/>
      <c r="X69" s="104"/>
      <c r="Y69" s="104"/>
      <c r="Z69" s="103"/>
      <c r="AA69" s="102"/>
      <c r="AB69" s="101"/>
      <c r="AC69" s="101"/>
    </row>
    <row r="70" spans="1:34" s="95" customFormat="1" ht="12.75">
      <c r="A70" s="116" t="s">
        <v>189</v>
      </c>
      <c r="B70" s="45">
        <v>1</v>
      </c>
      <c r="C70" s="124" t="s">
        <v>197</v>
      </c>
      <c r="D70" s="65" t="s">
        <v>382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10000</v>
      </c>
      <c r="K70" s="48">
        <v>16122.92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51">
        <f aca="true" t="shared" si="26" ref="Q70:Q79">SUM(E70:P70)</f>
        <v>26122.92</v>
      </c>
      <c r="R70" s="48">
        <v>0</v>
      </c>
      <c r="S70" s="48">
        <v>0</v>
      </c>
      <c r="T70" s="48">
        <v>0</v>
      </c>
      <c r="U70" s="48">
        <v>0</v>
      </c>
      <c r="V70" s="48">
        <v>4400</v>
      </c>
      <c r="W70" s="51">
        <f aca="true" t="shared" si="27" ref="W70:W79">SUM(R70:V70)</f>
        <v>4400</v>
      </c>
      <c r="X70" s="48">
        <v>21722.92</v>
      </c>
      <c r="Y70" s="48">
        <v>0</v>
      </c>
      <c r="Z70" s="51">
        <f aca="true" t="shared" si="28" ref="Z70:Z79">SUM(W70:Y70)</f>
        <v>26122.92</v>
      </c>
      <c r="AA70" s="88">
        <f aca="true" t="shared" si="29" ref="AA70:AA79">Q70-Z70</f>
        <v>0</v>
      </c>
      <c r="AB70" s="100">
        <f aca="true" t="shared" si="30" ref="AB70:AB78">$Z$5-Z70</f>
        <v>188505.12</v>
      </c>
      <c r="AC70" s="100"/>
      <c r="AD70" s="52"/>
      <c r="AE70" s="54"/>
      <c r="AF70" s="52"/>
      <c r="AG70" s="52"/>
      <c r="AH70" s="52"/>
    </row>
    <row r="71" spans="1:34" s="95" customFormat="1" ht="12.75">
      <c r="A71" s="116" t="s">
        <v>189</v>
      </c>
      <c r="B71" s="45">
        <v>2</v>
      </c>
      <c r="C71" s="46" t="s">
        <v>196</v>
      </c>
      <c r="D71" s="65" t="s">
        <v>382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16718.75</v>
      </c>
      <c r="L71" s="47">
        <v>0</v>
      </c>
      <c r="M71" s="47">
        <v>0</v>
      </c>
      <c r="N71" s="47">
        <v>42000</v>
      </c>
      <c r="O71" s="47">
        <v>0</v>
      </c>
      <c r="P71" s="47">
        <v>0</v>
      </c>
      <c r="Q71" s="98">
        <f t="shared" si="26"/>
        <v>58718.75</v>
      </c>
      <c r="R71" s="47">
        <v>0</v>
      </c>
      <c r="S71" s="47">
        <v>0</v>
      </c>
      <c r="T71" s="47">
        <v>0</v>
      </c>
      <c r="U71" s="47">
        <v>0</v>
      </c>
      <c r="V71" s="47">
        <v>32000</v>
      </c>
      <c r="W71" s="98">
        <f t="shared" si="27"/>
        <v>32000</v>
      </c>
      <c r="X71" s="47">
        <v>26718.75</v>
      </c>
      <c r="Y71" s="47">
        <v>0</v>
      </c>
      <c r="Z71" s="98">
        <f t="shared" si="28"/>
        <v>58718.75</v>
      </c>
      <c r="AA71" s="97">
        <f t="shared" si="29"/>
        <v>0</v>
      </c>
      <c r="AB71" s="96">
        <f t="shared" si="30"/>
        <v>155909.29</v>
      </c>
      <c r="AC71" s="96"/>
      <c r="AD71" s="52"/>
      <c r="AE71" s="54"/>
      <c r="AF71" s="52"/>
      <c r="AG71" s="52"/>
      <c r="AH71" s="52"/>
    </row>
    <row r="72" spans="1:34" s="95" customFormat="1" ht="12.75">
      <c r="A72" s="116" t="s">
        <v>189</v>
      </c>
      <c r="B72" s="45">
        <v>3</v>
      </c>
      <c r="C72" s="46" t="s">
        <v>195</v>
      </c>
      <c r="D72" s="65" t="s">
        <v>382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28000</v>
      </c>
      <c r="K72" s="47">
        <v>0</v>
      </c>
      <c r="L72" s="47">
        <v>0</v>
      </c>
      <c r="M72" s="47">
        <v>0</v>
      </c>
      <c r="N72" s="47">
        <v>0</v>
      </c>
      <c r="O72" s="47">
        <v>17269.43</v>
      </c>
      <c r="P72" s="47">
        <v>0</v>
      </c>
      <c r="Q72" s="98">
        <f t="shared" si="26"/>
        <v>45269.43</v>
      </c>
      <c r="R72" s="47">
        <v>0</v>
      </c>
      <c r="S72" s="47">
        <v>0</v>
      </c>
      <c r="T72" s="47">
        <v>0</v>
      </c>
      <c r="U72" s="47">
        <v>0</v>
      </c>
      <c r="V72" s="47">
        <v>31709.97</v>
      </c>
      <c r="W72" s="98">
        <f t="shared" si="27"/>
        <v>31709.97</v>
      </c>
      <c r="X72" s="47">
        <v>13308.33</v>
      </c>
      <c r="Y72" s="47">
        <v>0</v>
      </c>
      <c r="Z72" s="98">
        <f t="shared" si="28"/>
        <v>45018.3</v>
      </c>
      <c r="AA72" s="97">
        <f t="shared" si="29"/>
        <v>251.12999999999738</v>
      </c>
      <c r="AB72" s="96">
        <f t="shared" si="30"/>
        <v>169609.74</v>
      </c>
      <c r="AC72" s="96"/>
      <c r="AD72" s="52"/>
      <c r="AE72" s="54"/>
      <c r="AF72" s="52"/>
      <c r="AG72" s="52"/>
      <c r="AH72" s="52"/>
    </row>
    <row r="73" spans="1:34" s="95" customFormat="1" ht="12.75">
      <c r="A73" s="116" t="s">
        <v>189</v>
      </c>
      <c r="B73" s="45">
        <v>4</v>
      </c>
      <c r="C73" s="124" t="s">
        <v>194</v>
      </c>
      <c r="D73" s="65" t="s">
        <v>382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28000</v>
      </c>
      <c r="K73" s="47">
        <v>0</v>
      </c>
      <c r="L73" s="47">
        <v>0</v>
      </c>
      <c r="M73" s="47">
        <v>0</v>
      </c>
      <c r="N73" s="47">
        <v>23500</v>
      </c>
      <c r="O73" s="47">
        <v>12676.56</v>
      </c>
      <c r="P73" s="47">
        <v>0</v>
      </c>
      <c r="Q73" s="98">
        <f t="shared" si="26"/>
        <v>64176.56</v>
      </c>
      <c r="R73" s="47">
        <v>0</v>
      </c>
      <c r="S73" s="47">
        <v>0</v>
      </c>
      <c r="T73" s="47">
        <v>0</v>
      </c>
      <c r="U73" s="47">
        <v>0</v>
      </c>
      <c r="V73" s="47">
        <v>43028.4</v>
      </c>
      <c r="W73" s="98">
        <f t="shared" si="27"/>
        <v>43028.4</v>
      </c>
      <c r="X73" s="47">
        <v>21596.83</v>
      </c>
      <c r="Y73" s="47">
        <v>0</v>
      </c>
      <c r="Z73" s="98">
        <f t="shared" si="28"/>
        <v>64625.23</v>
      </c>
      <c r="AA73" s="97">
        <f t="shared" si="29"/>
        <v>-448.67000000000553</v>
      </c>
      <c r="AB73" s="96">
        <f t="shared" si="30"/>
        <v>150002.81</v>
      </c>
      <c r="AC73" s="96"/>
      <c r="AD73" s="52"/>
      <c r="AE73" s="54"/>
      <c r="AF73" s="52"/>
      <c r="AG73" s="52"/>
      <c r="AH73" s="52"/>
    </row>
    <row r="74" spans="1:34" s="95" customFormat="1" ht="12.75">
      <c r="A74" s="116" t="s">
        <v>189</v>
      </c>
      <c r="B74" s="45">
        <v>5</v>
      </c>
      <c r="C74" s="46" t="s">
        <v>193</v>
      </c>
      <c r="D74" s="65" t="s">
        <v>382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28000</v>
      </c>
      <c r="K74" s="47">
        <v>0</v>
      </c>
      <c r="L74" s="47">
        <v>0</v>
      </c>
      <c r="M74" s="47">
        <v>0</v>
      </c>
      <c r="N74" s="47">
        <v>0</v>
      </c>
      <c r="O74" s="47">
        <v>33757.03</v>
      </c>
      <c r="P74" s="47">
        <v>0</v>
      </c>
      <c r="Q74" s="98">
        <f t="shared" si="26"/>
        <v>61757.03</v>
      </c>
      <c r="R74" s="47">
        <v>0</v>
      </c>
      <c r="S74" s="47">
        <v>0</v>
      </c>
      <c r="T74" s="47">
        <v>5056.2</v>
      </c>
      <c r="U74" s="47">
        <v>0</v>
      </c>
      <c r="V74" s="47">
        <v>39600.83</v>
      </c>
      <c r="W74" s="98">
        <f t="shared" si="27"/>
        <v>44657.03</v>
      </c>
      <c r="X74" s="47">
        <v>16483.56</v>
      </c>
      <c r="Y74" s="47">
        <v>0</v>
      </c>
      <c r="Z74" s="98">
        <f t="shared" si="28"/>
        <v>61140.59</v>
      </c>
      <c r="AA74" s="97">
        <f t="shared" si="29"/>
        <v>616.4400000000023</v>
      </c>
      <c r="AB74" s="96">
        <f t="shared" si="30"/>
        <v>153487.45</v>
      </c>
      <c r="AC74" s="96"/>
      <c r="AD74" s="52"/>
      <c r="AE74" s="54"/>
      <c r="AF74" s="52"/>
      <c r="AG74" s="52"/>
      <c r="AH74" s="52"/>
    </row>
    <row r="75" spans="1:34" s="95" customFormat="1" ht="12.75">
      <c r="A75" s="116" t="s">
        <v>189</v>
      </c>
      <c r="B75" s="45">
        <v>6</v>
      </c>
      <c r="C75" s="124" t="s">
        <v>192</v>
      </c>
      <c r="D75" s="65" t="s">
        <v>382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28000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98">
        <f t="shared" si="26"/>
        <v>28000</v>
      </c>
      <c r="R75" s="47">
        <v>0</v>
      </c>
      <c r="S75" s="47">
        <v>0</v>
      </c>
      <c r="T75" s="47">
        <v>0</v>
      </c>
      <c r="U75" s="47">
        <v>0</v>
      </c>
      <c r="V75" s="47">
        <v>27837.8</v>
      </c>
      <c r="W75" s="98">
        <f t="shared" si="27"/>
        <v>27837.8</v>
      </c>
      <c r="X75" s="47">
        <v>0</v>
      </c>
      <c r="Y75" s="47">
        <v>0</v>
      </c>
      <c r="Z75" s="98">
        <f t="shared" si="28"/>
        <v>27837.8</v>
      </c>
      <c r="AA75" s="97">
        <f t="shared" si="29"/>
        <v>162.20000000000073</v>
      </c>
      <c r="AB75" s="96">
        <f t="shared" si="30"/>
        <v>186790.24000000002</v>
      </c>
      <c r="AC75" s="96"/>
      <c r="AD75" s="52"/>
      <c r="AE75" s="54"/>
      <c r="AF75" s="52"/>
      <c r="AG75" s="52"/>
      <c r="AH75" s="52"/>
    </row>
    <row r="76" spans="1:34" s="95" customFormat="1" ht="12.75">
      <c r="A76" s="116" t="s">
        <v>189</v>
      </c>
      <c r="B76" s="45">
        <v>7</v>
      </c>
      <c r="C76" s="46" t="s">
        <v>191</v>
      </c>
      <c r="D76" s="65" t="s">
        <v>382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10000</v>
      </c>
      <c r="K76" s="47">
        <v>5416.67</v>
      </c>
      <c r="L76" s="47">
        <v>0</v>
      </c>
      <c r="M76" s="47">
        <v>0</v>
      </c>
      <c r="N76" s="47">
        <v>0</v>
      </c>
      <c r="O76" s="47">
        <v>30528</v>
      </c>
      <c r="P76" s="47">
        <v>0</v>
      </c>
      <c r="Q76" s="98">
        <f t="shared" si="26"/>
        <v>45944.67</v>
      </c>
      <c r="R76" s="47">
        <v>0</v>
      </c>
      <c r="S76" s="47">
        <v>0</v>
      </c>
      <c r="T76" s="47">
        <v>0</v>
      </c>
      <c r="U76" s="47">
        <v>0</v>
      </c>
      <c r="V76" s="47">
        <v>21111.5</v>
      </c>
      <c r="W76" s="98">
        <f t="shared" si="27"/>
        <v>21111.5</v>
      </c>
      <c r="X76" s="47">
        <v>24833.17</v>
      </c>
      <c r="Y76" s="47">
        <v>0</v>
      </c>
      <c r="Z76" s="98">
        <f t="shared" si="28"/>
        <v>45944.67</v>
      </c>
      <c r="AA76" s="97">
        <f t="shared" si="29"/>
        <v>0</v>
      </c>
      <c r="AB76" s="96">
        <f t="shared" si="30"/>
        <v>168683.37</v>
      </c>
      <c r="AC76" s="96"/>
      <c r="AD76" s="52"/>
      <c r="AE76" s="54"/>
      <c r="AF76" s="52"/>
      <c r="AG76" s="52"/>
      <c r="AH76" s="52"/>
    </row>
    <row r="77" spans="1:34" s="95" customFormat="1" ht="12.75">
      <c r="A77" s="116" t="s">
        <v>189</v>
      </c>
      <c r="B77" s="45">
        <v>8</v>
      </c>
      <c r="C77" s="46" t="s">
        <v>190</v>
      </c>
      <c r="D77" s="65" t="s">
        <v>382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28000</v>
      </c>
      <c r="K77" s="47">
        <v>0</v>
      </c>
      <c r="L77" s="47">
        <v>0</v>
      </c>
      <c r="M77" s="47">
        <v>0</v>
      </c>
      <c r="N77" s="47">
        <v>0</v>
      </c>
      <c r="O77" s="47">
        <v>3340.75</v>
      </c>
      <c r="P77" s="47">
        <v>0</v>
      </c>
      <c r="Q77" s="98">
        <f t="shared" si="26"/>
        <v>31340.75</v>
      </c>
      <c r="R77" s="47">
        <v>0</v>
      </c>
      <c r="S77" s="47">
        <v>0</v>
      </c>
      <c r="T77" s="47">
        <v>0</v>
      </c>
      <c r="U77" s="47">
        <v>0</v>
      </c>
      <c r="V77" s="47">
        <v>5520</v>
      </c>
      <c r="W77" s="98">
        <f t="shared" si="27"/>
        <v>5520</v>
      </c>
      <c r="X77" s="47">
        <v>25454.31</v>
      </c>
      <c r="Y77" s="47">
        <v>0</v>
      </c>
      <c r="Z77" s="98">
        <f t="shared" si="28"/>
        <v>30974.31</v>
      </c>
      <c r="AA77" s="97">
        <f t="shared" si="29"/>
        <v>366.4399999999987</v>
      </c>
      <c r="AB77" s="96">
        <f t="shared" si="30"/>
        <v>183653.73</v>
      </c>
      <c r="AC77" s="96"/>
      <c r="AD77" s="52"/>
      <c r="AE77" s="54"/>
      <c r="AF77" s="52"/>
      <c r="AG77" s="52"/>
      <c r="AH77" s="52"/>
    </row>
    <row r="78" spans="1:34" s="95" customFormat="1" ht="12.75">
      <c r="A78" s="116" t="s">
        <v>189</v>
      </c>
      <c r="B78" s="45">
        <v>9</v>
      </c>
      <c r="C78" s="124" t="s">
        <v>188</v>
      </c>
      <c r="D78" s="65" t="s">
        <v>382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28000</v>
      </c>
      <c r="K78" s="47">
        <v>0</v>
      </c>
      <c r="L78" s="47">
        <v>0</v>
      </c>
      <c r="M78" s="47">
        <v>0</v>
      </c>
      <c r="N78" s="47">
        <v>12000</v>
      </c>
      <c r="O78" s="47">
        <v>14080.69</v>
      </c>
      <c r="P78" s="47">
        <v>0</v>
      </c>
      <c r="Q78" s="98">
        <f t="shared" si="26"/>
        <v>54080.69</v>
      </c>
      <c r="R78" s="47">
        <v>0</v>
      </c>
      <c r="S78" s="47">
        <v>0</v>
      </c>
      <c r="T78" s="47">
        <v>0</v>
      </c>
      <c r="U78" s="47">
        <v>0</v>
      </c>
      <c r="V78" s="47">
        <v>6396</v>
      </c>
      <c r="W78" s="98">
        <f t="shared" si="27"/>
        <v>6396</v>
      </c>
      <c r="X78" s="47">
        <v>47684.6</v>
      </c>
      <c r="Y78" s="47">
        <v>0</v>
      </c>
      <c r="Z78" s="98">
        <f t="shared" si="28"/>
        <v>54080.6</v>
      </c>
      <c r="AA78" s="97">
        <f t="shared" si="29"/>
        <v>0.0900000000037835</v>
      </c>
      <c r="AB78" s="96">
        <f t="shared" si="30"/>
        <v>160547.44</v>
      </c>
      <c r="AC78" s="96"/>
      <c r="AD78" s="52"/>
      <c r="AE78" s="54"/>
      <c r="AF78" s="52"/>
      <c r="AG78" s="52"/>
      <c r="AH78" s="52"/>
    </row>
    <row r="79" spans="1:29" ht="13.5" thickBot="1">
      <c r="A79" s="94"/>
      <c r="B79" s="93"/>
      <c r="C79" s="112"/>
      <c r="D79" s="111"/>
      <c r="E79" s="110">
        <f aca="true" t="shared" si="31" ref="E79:P79">SUM(E70:E78)</f>
        <v>0</v>
      </c>
      <c r="F79" s="110">
        <f t="shared" si="31"/>
        <v>0</v>
      </c>
      <c r="G79" s="110">
        <f t="shared" si="31"/>
        <v>0</v>
      </c>
      <c r="H79" s="110">
        <f t="shared" si="31"/>
        <v>0</v>
      </c>
      <c r="I79" s="110">
        <f t="shared" si="31"/>
        <v>0</v>
      </c>
      <c r="J79" s="110">
        <f t="shared" si="31"/>
        <v>188000</v>
      </c>
      <c r="K79" s="110">
        <f t="shared" si="31"/>
        <v>38258.34</v>
      </c>
      <c r="L79" s="110">
        <f t="shared" si="31"/>
        <v>0</v>
      </c>
      <c r="M79" s="110">
        <f t="shared" si="31"/>
        <v>0</v>
      </c>
      <c r="N79" s="110">
        <f t="shared" si="31"/>
        <v>77500</v>
      </c>
      <c r="O79" s="110">
        <f t="shared" si="31"/>
        <v>111652.45999999999</v>
      </c>
      <c r="P79" s="110">
        <f t="shared" si="31"/>
        <v>0</v>
      </c>
      <c r="Q79" s="51">
        <f t="shared" si="26"/>
        <v>415410.79999999993</v>
      </c>
      <c r="R79" s="110">
        <f>SUM(R70:R78)</f>
        <v>0</v>
      </c>
      <c r="S79" s="110">
        <f>SUM(S70:S78)</f>
        <v>0</v>
      </c>
      <c r="T79" s="110">
        <f>SUM(T70:T78)</f>
        <v>5056.2</v>
      </c>
      <c r="U79" s="110">
        <f>SUM(U70:U78)</f>
        <v>0</v>
      </c>
      <c r="V79" s="110">
        <f>SUM(V70:V78)</f>
        <v>211604.5</v>
      </c>
      <c r="W79" s="51">
        <f t="shared" si="27"/>
        <v>216660.7</v>
      </c>
      <c r="X79" s="110">
        <f>SUM(X70:X78)</f>
        <v>197802.47</v>
      </c>
      <c r="Y79" s="110">
        <f>SUM(Y70:Y78)</f>
        <v>0</v>
      </c>
      <c r="Z79" s="51">
        <f t="shared" si="28"/>
        <v>414463.17000000004</v>
      </c>
      <c r="AA79" s="88">
        <f t="shared" si="29"/>
        <v>947.6299999998882</v>
      </c>
      <c r="AB79" s="113"/>
      <c r="AC79" s="113"/>
    </row>
    <row r="80" spans="1:29" ht="12.75">
      <c r="A80" s="108"/>
      <c r="B80" s="107"/>
      <c r="C80" s="118"/>
      <c r="D80" s="117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3"/>
      <c r="R80" s="104"/>
      <c r="S80" s="104"/>
      <c r="T80" s="104"/>
      <c r="U80" s="104"/>
      <c r="V80" s="104"/>
      <c r="W80" s="103"/>
      <c r="X80" s="104"/>
      <c r="Y80" s="104"/>
      <c r="Z80" s="103"/>
      <c r="AA80" s="102"/>
      <c r="AB80" s="101"/>
      <c r="AC80" s="101"/>
    </row>
    <row r="81" spans="1:29" ht="12.75">
      <c r="A81" s="116" t="s">
        <v>162</v>
      </c>
      <c r="B81" s="45">
        <v>1</v>
      </c>
      <c r="C81" s="46" t="s">
        <v>471</v>
      </c>
      <c r="D81" s="65" t="s">
        <v>380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51">
        <f aca="true" t="shared" si="32" ref="Q81:Q112">SUM(E81:P81)</f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51">
        <f aca="true" t="shared" si="33" ref="W81:W112">SUM(R81:V81)</f>
        <v>0</v>
      </c>
      <c r="X81" s="48">
        <v>0</v>
      </c>
      <c r="Y81" s="48">
        <v>0</v>
      </c>
      <c r="Z81" s="51">
        <f aca="true" t="shared" si="34" ref="Z81:Z112">SUM(W81:Y81)</f>
        <v>0</v>
      </c>
      <c r="AA81" s="88">
        <f aca="true" t="shared" si="35" ref="AA81:AA112">Q81-Z81</f>
        <v>0</v>
      </c>
      <c r="AB81" s="100">
        <f aca="true" t="shared" si="36" ref="AB81:AB112">$Z$5-Z81</f>
        <v>214628.04</v>
      </c>
      <c r="AC81" s="100"/>
    </row>
    <row r="82" spans="1:29" ht="12.75">
      <c r="A82" s="116" t="s">
        <v>162</v>
      </c>
      <c r="B82" s="45">
        <v>1</v>
      </c>
      <c r="C82" s="46" t="s">
        <v>187</v>
      </c>
      <c r="D82" s="65" t="s">
        <v>382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98">
        <f t="shared" si="32"/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98">
        <f t="shared" si="33"/>
        <v>0</v>
      </c>
      <c r="X82" s="47">
        <v>0</v>
      </c>
      <c r="Y82" s="47">
        <v>0</v>
      </c>
      <c r="Z82" s="98">
        <f t="shared" si="34"/>
        <v>0</v>
      </c>
      <c r="AA82" s="97">
        <f t="shared" si="35"/>
        <v>0</v>
      </c>
      <c r="AB82" s="96">
        <f t="shared" si="36"/>
        <v>214628.04</v>
      </c>
      <c r="AC82" s="96"/>
    </row>
    <row r="83" spans="1:34" s="95" customFormat="1" ht="12.75">
      <c r="A83" s="116" t="s">
        <v>162</v>
      </c>
      <c r="B83" s="45">
        <v>1</v>
      </c>
      <c r="C83" s="46" t="s">
        <v>186</v>
      </c>
      <c r="D83" s="65" t="s">
        <v>382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98">
        <f t="shared" si="32"/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98">
        <f t="shared" si="33"/>
        <v>0</v>
      </c>
      <c r="X83" s="47">
        <v>0</v>
      </c>
      <c r="Y83" s="47">
        <v>0</v>
      </c>
      <c r="Z83" s="98">
        <f t="shared" si="34"/>
        <v>0</v>
      </c>
      <c r="AA83" s="97">
        <f t="shared" si="35"/>
        <v>0</v>
      </c>
      <c r="AB83" s="96">
        <f t="shared" si="36"/>
        <v>214628.04</v>
      </c>
      <c r="AC83" s="96"/>
      <c r="AD83" s="52"/>
      <c r="AE83" s="54"/>
      <c r="AF83" s="52"/>
      <c r="AG83" s="52"/>
      <c r="AH83" s="52"/>
    </row>
    <row r="84" spans="1:34" s="95" customFormat="1" ht="12.75">
      <c r="A84" s="116" t="s">
        <v>162</v>
      </c>
      <c r="B84" s="45">
        <v>2</v>
      </c>
      <c r="C84" s="46" t="s">
        <v>185</v>
      </c>
      <c r="D84" s="65" t="s">
        <v>382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98">
        <f t="shared" si="32"/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98">
        <f t="shared" si="33"/>
        <v>0</v>
      </c>
      <c r="X84" s="47">
        <v>0</v>
      </c>
      <c r="Y84" s="47">
        <v>0</v>
      </c>
      <c r="Z84" s="98">
        <f t="shared" si="34"/>
        <v>0</v>
      </c>
      <c r="AA84" s="97">
        <f t="shared" si="35"/>
        <v>0</v>
      </c>
      <c r="AB84" s="96">
        <f t="shared" si="36"/>
        <v>214628.04</v>
      </c>
      <c r="AC84" s="96"/>
      <c r="AD84" s="52"/>
      <c r="AE84" s="54"/>
      <c r="AF84" s="52"/>
      <c r="AG84" s="52"/>
      <c r="AH84" s="52"/>
    </row>
    <row r="85" spans="1:29" ht="12.75">
      <c r="A85" s="116" t="s">
        <v>162</v>
      </c>
      <c r="B85" s="45">
        <v>2</v>
      </c>
      <c r="C85" s="46" t="s">
        <v>273</v>
      </c>
      <c r="D85" s="65" t="s">
        <v>382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98">
        <f t="shared" si="32"/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98">
        <f t="shared" si="33"/>
        <v>0</v>
      </c>
      <c r="X85" s="47">
        <v>0</v>
      </c>
      <c r="Y85" s="47">
        <v>0</v>
      </c>
      <c r="Z85" s="98">
        <f t="shared" si="34"/>
        <v>0</v>
      </c>
      <c r="AA85" s="97">
        <f t="shared" si="35"/>
        <v>0</v>
      </c>
      <c r="AB85" s="96">
        <f t="shared" si="36"/>
        <v>214628.04</v>
      </c>
      <c r="AC85" s="96"/>
    </row>
    <row r="86" spans="1:29" ht="12.75">
      <c r="A86" s="116" t="s">
        <v>162</v>
      </c>
      <c r="B86" s="45">
        <v>3</v>
      </c>
      <c r="C86" s="46" t="s">
        <v>184</v>
      </c>
      <c r="D86" s="65" t="s">
        <v>382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98">
        <f t="shared" si="32"/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98">
        <f t="shared" si="33"/>
        <v>0</v>
      </c>
      <c r="X86" s="47">
        <v>0</v>
      </c>
      <c r="Y86" s="47">
        <v>0</v>
      </c>
      <c r="Z86" s="98">
        <f t="shared" si="34"/>
        <v>0</v>
      </c>
      <c r="AA86" s="97">
        <f t="shared" si="35"/>
        <v>0</v>
      </c>
      <c r="AB86" s="96">
        <f t="shared" si="36"/>
        <v>214628.04</v>
      </c>
      <c r="AC86" s="96"/>
    </row>
    <row r="87" spans="1:29" ht="12.75">
      <c r="A87" s="116" t="s">
        <v>162</v>
      </c>
      <c r="B87" s="45">
        <v>3</v>
      </c>
      <c r="C87" s="46" t="s">
        <v>470</v>
      </c>
      <c r="D87" s="65" t="s">
        <v>382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98">
        <f t="shared" si="32"/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98">
        <f t="shared" si="33"/>
        <v>0</v>
      </c>
      <c r="X87" s="47">
        <v>0</v>
      </c>
      <c r="Y87" s="47">
        <v>0</v>
      </c>
      <c r="Z87" s="98">
        <f t="shared" si="34"/>
        <v>0</v>
      </c>
      <c r="AA87" s="97">
        <f t="shared" si="35"/>
        <v>0</v>
      </c>
      <c r="AB87" s="96">
        <f t="shared" si="36"/>
        <v>214628.04</v>
      </c>
      <c r="AC87" s="96"/>
    </row>
    <row r="88" spans="1:29" ht="12.75">
      <c r="A88" s="116" t="s">
        <v>162</v>
      </c>
      <c r="B88" s="45">
        <v>4</v>
      </c>
      <c r="C88" s="46" t="s">
        <v>469</v>
      </c>
      <c r="D88" s="65" t="s">
        <v>380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98">
        <f t="shared" si="32"/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98">
        <f t="shared" si="33"/>
        <v>0</v>
      </c>
      <c r="X88" s="47">
        <v>0</v>
      </c>
      <c r="Y88" s="47">
        <v>0</v>
      </c>
      <c r="Z88" s="98">
        <f t="shared" si="34"/>
        <v>0</v>
      </c>
      <c r="AA88" s="97">
        <f t="shared" si="35"/>
        <v>0</v>
      </c>
      <c r="AB88" s="96">
        <f t="shared" si="36"/>
        <v>214628.04</v>
      </c>
      <c r="AC88" s="96"/>
    </row>
    <row r="89" spans="1:29" ht="12.75">
      <c r="A89" s="116" t="s">
        <v>162</v>
      </c>
      <c r="B89" s="45">
        <v>4</v>
      </c>
      <c r="C89" s="46" t="s">
        <v>468</v>
      </c>
      <c r="D89" s="65" t="s">
        <v>382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98">
        <f t="shared" si="32"/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98">
        <f t="shared" si="33"/>
        <v>0</v>
      </c>
      <c r="X89" s="47">
        <v>0</v>
      </c>
      <c r="Y89" s="47">
        <v>0</v>
      </c>
      <c r="Z89" s="98">
        <f t="shared" si="34"/>
        <v>0</v>
      </c>
      <c r="AA89" s="97">
        <f t="shared" si="35"/>
        <v>0</v>
      </c>
      <c r="AB89" s="96">
        <f t="shared" si="36"/>
        <v>214628.04</v>
      </c>
      <c r="AC89" s="96"/>
    </row>
    <row r="90" spans="1:34" s="95" customFormat="1" ht="12.75">
      <c r="A90" s="116" t="s">
        <v>162</v>
      </c>
      <c r="B90" s="45">
        <v>5</v>
      </c>
      <c r="C90" s="46" t="s">
        <v>467</v>
      </c>
      <c r="D90" s="65" t="s">
        <v>382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28000</v>
      </c>
      <c r="K90" s="47">
        <v>0</v>
      </c>
      <c r="L90" s="47">
        <v>0</v>
      </c>
      <c r="M90" s="47">
        <v>0</v>
      </c>
      <c r="N90" s="47">
        <v>42000</v>
      </c>
      <c r="O90" s="47">
        <v>0</v>
      </c>
      <c r="P90" s="47">
        <v>0</v>
      </c>
      <c r="Q90" s="98">
        <f t="shared" si="32"/>
        <v>70000</v>
      </c>
      <c r="R90" s="47">
        <v>0</v>
      </c>
      <c r="S90" s="47">
        <v>0</v>
      </c>
      <c r="T90" s="47">
        <v>0</v>
      </c>
      <c r="U90" s="47">
        <v>64174.02</v>
      </c>
      <c r="V90" s="47">
        <v>0</v>
      </c>
      <c r="W90" s="98">
        <f t="shared" si="33"/>
        <v>64174.02</v>
      </c>
      <c r="X90" s="47">
        <v>5824.1</v>
      </c>
      <c r="Y90" s="47">
        <v>0</v>
      </c>
      <c r="Z90" s="98">
        <f t="shared" si="34"/>
        <v>69998.12</v>
      </c>
      <c r="AA90" s="97">
        <f t="shared" si="35"/>
        <v>1.8800000000046566</v>
      </c>
      <c r="AB90" s="96">
        <f t="shared" si="36"/>
        <v>144629.92</v>
      </c>
      <c r="AC90" s="96"/>
      <c r="AD90" s="52"/>
      <c r="AE90" s="54"/>
      <c r="AF90" s="52"/>
      <c r="AG90" s="52"/>
      <c r="AH90" s="52"/>
    </row>
    <row r="91" spans="1:29" ht="12.75">
      <c r="A91" s="116" t="s">
        <v>162</v>
      </c>
      <c r="B91" s="45">
        <v>6</v>
      </c>
      <c r="C91" s="46" t="s">
        <v>274</v>
      </c>
      <c r="D91" s="65" t="s">
        <v>382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98">
        <f t="shared" si="32"/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98">
        <f t="shared" si="33"/>
        <v>0</v>
      </c>
      <c r="X91" s="47">
        <v>0</v>
      </c>
      <c r="Y91" s="47">
        <v>0</v>
      </c>
      <c r="Z91" s="98">
        <f t="shared" si="34"/>
        <v>0</v>
      </c>
      <c r="AA91" s="97">
        <f t="shared" si="35"/>
        <v>0</v>
      </c>
      <c r="AB91" s="96">
        <f t="shared" si="36"/>
        <v>214628.04</v>
      </c>
      <c r="AC91" s="96"/>
    </row>
    <row r="92" spans="1:29" ht="12.75">
      <c r="A92" s="116" t="s">
        <v>162</v>
      </c>
      <c r="B92" s="45">
        <v>6</v>
      </c>
      <c r="C92" s="46" t="s">
        <v>183</v>
      </c>
      <c r="D92" s="65" t="s">
        <v>382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98">
        <f t="shared" si="32"/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98">
        <f t="shared" si="33"/>
        <v>0</v>
      </c>
      <c r="X92" s="47">
        <v>0</v>
      </c>
      <c r="Y92" s="47">
        <v>0</v>
      </c>
      <c r="Z92" s="98">
        <f t="shared" si="34"/>
        <v>0</v>
      </c>
      <c r="AA92" s="97">
        <f t="shared" si="35"/>
        <v>0</v>
      </c>
      <c r="AB92" s="96">
        <f t="shared" si="36"/>
        <v>214628.04</v>
      </c>
      <c r="AC92" s="96"/>
    </row>
    <row r="93" spans="1:34" s="95" customFormat="1" ht="12.75">
      <c r="A93" s="116" t="s">
        <v>162</v>
      </c>
      <c r="B93" s="45">
        <v>7</v>
      </c>
      <c r="C93" s="46" t="s">
        <v>466</v>
      </c>
      <c r="D93" s="65" t="s">
        <v>382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98">
        <f t="shared" si="32"/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98">
        <f t="shared" si="33"/>
        <v>0</v>
      </c>
      <c r="X93" s="47">
        <v>0</v>
      </c>
      <c r="Y93" s="47">
        <v>0</v>
      </c>
      <c r="Z93" s="98">
        <f t="shared" si="34"/>
        <v>0</v>
      </c>
      <c r="AA93" s="97">
        <f t="shared" si="35"/>
        <v>0</v>
      </c>
      <c r="AB93" s="96">
        <f t="shared" si="36"/>
        <v>214628.04</v>
      </c>
      <c r="AC93" s="96"/>
      <c r="AD93" s="52"/>
      <c r="AE93" s="54"/>
      <c r="AF93" s="52"/>
      <c r="AG93" s="52"/>
      <c r="AH93" s="52"/>
    </row>
    <row r="94" spans="1:29" ht="12.75">
      <c r="A94" s="116" t="s">
        <v>162</v>
      </c>
      <c r="B94" s="45">
        <v>7</v>
      </c>
      <c r="C94" s="46" t="s">
        <v>182</v>
      </c>
      <c r="D94" s="65" t="s">
        <v>382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98">
        <f t="shared" si="32"/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98">
        <f t="shared" si="33"/>
        <v>0</v>
      </c>
      <c r="X94" s="47">
        <v>0</v>
      </c>
      <c r="Y94" s="47">
        <v>0</v>
      </c>
      <c r="Z94" s="98">
        <f t="shared" si="34"/>
        <v>0</v>
      </c>
      <c r="AA94" s="97">
        <f t="shared" si="35"/>
        <v>0</v>
      </c>
      <c r="AB94" s="96">
        <f t="shared" si="36"/>
        <v>214628.04</v>
      </c>
      <c r="AC94" s="96"/>
    </row>
    <row r="95" spans="1:34" s="95" customFormat="1" ht="12.75">
      <c r="A95" s="116" t="s">
        <v>162</v>
      </c>
      <c r="B95" s="45">
        <v>8</v>
      </c>
      <c r="C95" s="46" t="s">
        <v>181</v>
      </c>
      <c r="D95" s="65" t="s">
        <v>382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98">
        <f t="shared" si="32"/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98">
        <f t="shared" si="33"/>
        <v>0</v>
      </c>
      <c r="X95" s="47">
        <v>0</v>
      </c>
      <c r="Y95" s="47">
        <v>0</v>
      </c>
      <c r="Z95" s="98">
        <f t="shared" si="34"/>
        <v>0</v>
      </c>
      <c r="AA95" s="97">
        <f t="shared" si="35"/>
        <v>0</v>
      </c>
      <c r="AB95" s="96">
        <f t="shared" si="36"/>
        <v>214628.04</v>
      </c>
      <c r="AC95" s="96"/>
      <c r="AD95" s="52"/>
      <c r="AE95" s="54"/>
      <c r="AF95" s="52"/>
      <c r="AG95" s="52"/>
      <c r="AH95" s="52"/>
    </row>
    <row r="96" spans="1:29" ht="12.75">
      <c r="A96" s="116" t="s">
        <v>162</v>
      </c>
      <c r="B96" s="45">
        <v>9</v>
      </c>
      <c r="C96" s="46" t="s">
        <v>275</v>
      </c>
      <c r="D96" s="65" t="s">
        <v>382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98">
        <f t="shared" si="32"/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98">
        <f t="shared" si="33"/>
        <v>0</v>
      </c>
      <c r="X96" s="47">
        <v>0</v>
      </c>
      <c r="Y96" s="47">
        <v>0</v>
      </c>
      <c r="Z96" s="98">
        <f t="shared" si="34"/>
        <v>0</v>
      </c>
      <c r="AA96" s="97">
        <f t="shared" si="35"/>
        <v>0</v>
      </c>
      <c r="AB96" s="96">
        <f t="shared" si="36"/>
        <v>214628.04</v>
      </c>
      <c r="AC96" s="96"/>
    </row>
    <row r="97" spans="1:29" ht="12.75">
      <c r="A97" s="116" t="s">
        <v>162</v>
      </c>
      <c r="B97" s="45">
        <v>9</v>
      </c>
      <c r="C97" s="46" t="s">
        <v>276</v>
      </c>
      <c r="D97" s="65" t="s">
        <v>382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2277</v>
      </c>
      <c r="L97" s="47">
        <v>0</v>
      </c>
      <c r="M97" s="47">
        <v>0</v>
      </c>
      <c r="N97" s="47">
        <v>0</v>
      </c>
      <c r="O97" s="47">
        <v>13350</v>
      </c>
      <c r="P97" s="47">
        <v>0</v>
      </c>
      <c r="Q97" s="98">
        <f t="shared" si="32"/>
        <v>15627</v>
      </c>
      <c r="R97" s="47">
        <v>0</v>
      </c>
      <c r="S97" s="47">
        <v>0</v>
      </c>
      <c r="T97" s="47">
        <v>0</v>
      </c>
      <c r="U97" s="47">
        <v>0</v>
      </c>
      <c r="V97" s="47">
        <v>15627</v>
      </c>
      <c r="W97" s="98">
        <f t="shared" si="33"/>
        <v>15627</v>
      </c>
      <c r="X97" s="47">
        <v>0</v>
      </c>
      <c r="Y97" s="47">
        <v>0</v>
      </c>
      <c r="Z97" s="98">
        <f t="shared" si="34"/>
        <v>15627</v>
      </c>
      <c r="AA97" s="97">
        <f t="shared" si="35"/>
        <v>0</v>
      </c>
      <c r="AB97" s="96">
        <f t="shared" si="36"/>
        <v>199001.04</v>
      </c>
      <c r="AC97" s="96"/>
    </row>
    <row r="98" spans="1:29" ht="12.75">
      <c r="A98" s="116" t="s">
        <v>162</v>
      </c>
      <c r="B98" s="45">
        <v>10</v>
      </c>
      <c r="C98" s="46" t="s">
        <v>180</v>
      </c>
      <c r="D98" s="65" t="s">
        <v>382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98">
        <f t="shared" si="32"/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98">
        <f t="shared" si="33"/>
        <v>0</v>
      </c>
      <c r="X98" s="47">
        <v>0</v>
      </c>
      <c r="Y98" s="47">
        <v>0</v>
      </c>
      <c r="Z98" s="98">
        <f t="shared" si="34"/>
        <v>0</v>
      </c>
      <c r="AA98" s="97">
        <f t="shared" si="35"/>
        <v>0</v>
      </c>
      <c r="AB98" s="96">
        <f t="shared" si="36"/>
        <v>214628.04</v>
      </c>
      <c r="AC98" s="96"/>
    </row>
    <row r="99" spans="1:29" ht="12.75">
      <c r="A99" s="116" t="s">
        <v>162</v>
      </c>
      <c r="B99" s="45">
        <v>10</v>
      </c>
      <c r="C99" s="46" t="s">
        <v>277</v>
      </c>
      <c r="D99" s="65" t="s">
        <v>382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98">
        <f t="shared" si="32"/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98">
        <f t="shared" si="33"/>
        <v>0</v>
      </c>
      <c r="X99" s="47">
        <v>0</v>
      </c>
      <c r="Y99" s="47">
        <v>0</v>
      </c>
      <c r="Z99" s="98">
        <f t="shared" si="34"/>
        <v>0</v>
      </c>
      <c r="AA99" s="97">
        <f t="shared" si="35"/>
        <v>0</v>
      </c>
      <c r="AB99" s="96">
        <f t="shared" si="36"/>
        <v>214628.04</v>
      </c>
      <c r="AC99" s="96"/>
    </row>
    <row r="100" spans="1:29" ht="12.75">
      <c r="A100" s="116" t="s">
        <v>162</v>
      </c>
      <c r="B100" s="45">
        <v>11</v>
      </c>
      <c r="C100" s="46" t="s">
        <v>465</v>
      </c>
      <c r="D100" s="65" t="s">
        <v>382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98">
        <f t="shared" si="32"/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98">
        <f t="shared" si="33"/>
        <v>0</v>
      </c>
      <c r="X100" s="47">
        <v>0</v>
      </c>
      <c r="Y100" s="47">
        <v>0</v>
      </c>
      <c r="Z100" s="98">
        <f t="shared" si="34"/>
        <v>0</v>
      </c>
      <c r="AA100" s="97">
        <f t="shared" si="35"/>
        <v>0</v>
      </c>
      <c r="AB100" s="96">
        <f t="shared" si="36"/>
        <v>214628.04</v>
      </c>
      <c r="AC100" s="96"/>
    </row>
    <row r="101" spans="1:29" ht="12.75">
      <c r="A101" s="116" t="s">
        <v>162</v>
      </c>
      <c r="B101" s="45">
        <v>11</v>
      </c>
      <c r="C101" s="46" t="s">
        <v>179</v>
      </c>
      <c r="D101" s="65" t="s">
        <v>382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98">
        <f t="shared" si="32"/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98">
        <f t="shared" si="33"/>
        <v>0</v>
      </c>
      <c r="X101" s="47">
        <v>0</v>
      </c>
      <c r="Y101" s="47">
        <v>0</v>
      </c>
      <c r="Z101" s="98">
        <f t="shared" si="34"/>
        <v>0</v>
      </c>
      <c r="AA101" s="97">
        <f t="shared" si="35"/>
        <v>0</v>
      </c>
      <c r="AB101" s="96">
        <f t="shared" si="36"/>
        <v>214628.04</v>
      </c>
      <c r="AC101" s="96"/>
    </row>
    <row r="102" spans="1:29" ht="12.75">
      <c r="A102" s="116" t="s">
        <v>162</v>
      </c>
      <c r="B102" s="45">
        <v>12</v>
      </c>
      <c r="C102" s="124" t="s">
        <v>178</v>
      </c>
      <c r="D102" s="65" t="s">
        <v>382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98">
        <f t="shared" si="32"/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98">
        <f t="shared" si="33"/>
        <v>0</v>
      </c>
      <c r="X102" s="47">
        <v>0</v>
      </c>
      <c r="Y102" s="47">
        <v>0</v>
      </c>
      <c r="Z102" s="98">
        <f t="shared" si="34"/>
        <v>0</v>
      </c>
      <c r="AA102" s="97">
        <f t="shared" si="35"/>
        <v>0</v>
      </c>
      <c r="AB102" s="96">
        <f t="shared" si="36"/>
        <v>214628.04</v>
      </c>
      <c r="AC102" s="96"/>
    </row>
    <row r="103" spans="1:29" ht="12.75">
      <c r="A103" s="116" t="s">
        <v>162</v>
      </c>
      <c r="B103" s="45">
        <v>12</v>
      </c>
      <c r="C103" s="46" t="s">
        <v>464</v>
      </c>
      <c r="D103" s="65" t="s">
        <v>380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98">
        <f t="shared" si="32"/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98">
        <f t="shared" si="33"/>
        <v>0</v>
      </c>
      <c r="X103" s="47">
        <v>0</v>
      </c>
      <c r="Y103" s="47">
        <v>0</v>
      </c>
      <c r="Z103" s="98">
        <f t="shared" si="34"/>
        <v>0</v>
      </c>
      <c r="AA103" s="97">
        <f t="shared" si="35"/>
        <v>0</v>
      </c>
      <c r="AB103" s="96">
        <f t="shared" si="36"/>
        <v>214628.04</v>
      </c>
      <c r="AC103" s="96"/>
    </row>
    <row r="104" spans="1:34" s="95" customFormat="1" ht="12.75">
      <c r="A104" s="116" t="s">
        <v>162</v>
      </c>
      <c r="B104" s="45">
        <v>12</v>
      </c>
      <c r="C104" s="46" t="s">
        <v>278</v>
      </c>
      <c r="D104" s="65" t="s">
        <v>382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98">
        <f t="shared" si="32"/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98">
        <f t="shared" si="33"/>
        <v>0</v>
      </c>
      <c r="X104" s="47">
        <v>0</v>
      </c>
      <c r="Y104" s="47">
        <v>0</v>
      </c>
      <c r="Z104" s="98">
        <f t="shared" si="34"/>
        <v>0</v>
      </c>
      <c r="AA104" s="97">
        <f t="shared" si="35"/>
        <v>0</v>
      </c>
      <c r="AB104" s="96">
        <f t="shared" si="36"/>
        <v>214628.04</v>
      </c>
      <c r="AC104" s="96"/>
      <c r="AD104" s="52"/>
      <c r="AE104" s="54"/>
      <c r="AF104" s="52"/>
      <c r="AG104" s="52"/>
      <c r="AH104" s="52"/>
    </row>
    <row r="105" spans="1:29" ht="12.75">
      <c r="A105" s="116" t="s">
        <v>162</v>
      </c>
      <c r="B105" s="45">
        <v>13</v>
      </c>
      <c r="C105" s="46" t="s">
        <v>177</v>
      </c>
      <c r="D105" s="65" t="s">
        <v>382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98">
        <f t="shared" si="32"/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98">
        <f t="shared" si="33"/>
        <v>0</v>
      </c>
      <c r="X105" s="47">
        <v>0</v>
      </c>
      <c r="Y105" s="47">
        <v>0</v>
      </c>
      <c r="Z105" s="98">
        <f t="shared" si="34"/>
        <v>0</v>
      </c>
      <c r="AA105" s="97">
        <f t="shared" si="35"/>
        <v>0</v>
      </c>
      <c r="AB105" s="96">
        <f t="shared" si="36"/>
        <v>214628.04</v>
      </c>
      <c r="AC105" s="96"/>
    </row>
    <row r="106" spans="1:29" ht="12.75">
      <c r="A106" s="116" t="s">
        <v>162</v>
      </c>
      <c r="B106" s="45">
        <v>13</v>
      </c>
      <c r="C106" s="46" t="s">
        <v>279</v>
      </c>
      <c r="D106" s="65" t="s">
        <v>382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98">
        <f t="shared" si="32"/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98">
        <f t="shared" si="33"/>
        <v>0</v>
      </c>
      <c r="X106" s="47">
        <v>0</v>
      </c>
      <c r="Y106" s="47">
        <v>0</v>
      </c>
      <c r="Z106" s="98">
        <f t="shared" si="34"/>
        <v>0</v>
      </c>
      <c r="AA106" s="97">
        <f t="shared" si="35"/>
        <v>0</v>
      </c>
      <c r="AB106" s="96">
        <f t="shared" si="36"/>
        <v>214628.04</v>
      </c>
      <c r="AC106" s="96"/>
    </row>
    <row r="107" spans="1:29" ht="12.75">
      <c r="A107" s="116" t="s">
        <v>162</v>
      </c>
      <c r="B107" s="45">
        <v>14</v>
      </c>
      <c r="C107" s="46" t="s">
        <v>176</v>
      </c>
      <c r="D107" s="65" t="s">
        <v>382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98">
        <f t="shared" si="32"/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98">
        <f t="shared" si="33"/>
        <v>0</v>
      </c>
      <c r="X107" s="47">
        <v>0</v>
      </c>
      <c r="Y107" s="47">
        <v>0</v>
      </c>
      <c r="Z107" s="98">
        <f t="shared" si="34"/>
        <v>0</v>
      </c>
      <c r="AA107" s="97">
        <f t="shared" si="35"/>
        <v>0</v>
      </c>
      <c r="AB107" s="96">
        <f t="shared" si="36"/>
        <v>214628.04</v>
      </c>
      <c r="AC107" s="96"/>
    </row>
    <row r="108" spans="1:34" s="95" customFormat="1" ht="12.75">
      <c r="A108" s="116" t="s">
        <v>162</v>
      </c>
      <c r="B108" s="45">
        <v>14</v>
      </c>
      <c r="C108" s="46" t="s">
        <v>175</v>
      </c>
      <c r="D108" s="65" t="s">
        <v>382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98">
        <f t="shared" si="32"/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98">
        <f t="shared" si="33"/>
        <v>0</v>
      </c>
      <c r="X108" s="47">
        <v>0</v>
      </c>
      <c r="Y108" s="47">
        <v>0</v>
      </c>
      <c r="Z108" s="98">
        <f t="shared" si="34"/>
        <v>0</v>
      </c>
      <c r="AA108" s="97">
        <f t="shared" si="35"/>
        <v>0</v>
      </c>
      <c r="AB108" s="96">
        <f t="shared" si="36"/>
        <v>214628.04</v>
      </c>
      <c r="AC108" s="96"/>
      <c r="AD108" s="52"/>
      <c r="AE108" s="54"/>
      <c r="AF108" s="52"/>
      <c r="AG108" s="52"/>
      <c r="AH108" s="52"/>
    </row>
    <row r="109" spans="1:29" ht="12.75">
      <c r="A109" s="116" t="s">
        <v>162</v>
      </c>
      <c r="B109" s="45">
        <v>15</v>
      </c>
      <c r="C109" s="46" t="s">
        <v>280</v>
      </c>
      <c r="D109" s="65" t="s">
        <v>382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98">
        <f t="shared" si="32"/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98">
        <f t="shared" si="33"/>
        <v>0</v>
      </c>
      <c r="X109" s="47">
        <v>0</v>
      </c>
      <c r="Y109" s="47">
        <v>0</v>
      </c>
      <c r="Z109" s="98">
        <f t="shared" si="34"/>
        <v>0</v>
      </c>
      <c r="AA109" s="97">
        <f t="shared" si="35"/>
        <v>0</v>
      </c>
      <c r="AB109" s="96">
        <f t="shared" si="36"/>
        <v>214628.04</v>
      </c>
      <c r="AC109" s="96"/>
    </row>
    <row r="110" spans="1:29" ht="12.75">
      <c r="A110" s="116" t="s">
        <v>162</v>
      </c>
      <c r="B110" s="45">
        <v>15</v>
      </c>
      <c r="C110" s="46" t="s">
        <v>281</v>
      </c>
      <c r="D110" s="65" t="s">
        <v>382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28000</v>
      </c>
      <c r="K110" s="47">
        <v>0</v>
      </c>
      <c r="L110" s="47">
        <v>0</v>
      </c>
      <c r="M110" s="47">
        <v>0</v>
      </c>
      <c r="N110" s="47">
        <v>42000</v>
      </c>
      <c r="O110" s="47">
        <v>0</v>
      </c>
      <c r="P110" s="47">
        <v>0</v>
      </c>
      <c r="Q110" s="98">
        <f t="shared" si="32"/>
        <v>70000</v>
      </c>
      <c r="R110" s="47">
        <v>0</v>
      </c>
      <c r="S110" s="47">
        <v>0</v>
      </c>
      <c r="T110" s="47">
        <v>7761.35</v>
      </c>
      <c r="U110" s="47">
        <v>0</v>
      </c>
      <c r="V110" s="47">
        <v>61745.8</v>
      </c>
      <c r="W110" s="98">
        <f t="shared" si="33"/>
        <v>69507.15000000001</v>
      </c>
      <c r="X110" s="47">
        <v>0</v>
      </c>
      <c r="Y110" s="47">
        <v>0</v>
      </c>
      <c r="Z110" s="98">
        <f t="shared" si="34"/>
        <v>69507.15000000001</v>
      </c>
      <c r="AA110" s="97">
        <f t="shared" si="35"/>
        <v>492.84999999999127</v>
      </c>
      <c r="AB110" s="96">
        <f t="shared" si="36"/>
        <v>145120.89</v>
      </c>
      <c r="AC110" s="96"/>
    </row>
    <row r="111" spans="1:29" ht="12.75">
      <c r="A111" s="116" t="s">
        <v>162</v>
      </c>
      <c r="B111" s="45">
        <v>16</v>
      </c>
      <c r="C111" s="46" t="s">
        <v>463</v>
      </c>
      <c r="D111" s="65" t="s">
        <v>382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98">
        <f t="shared" si="32"/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98">
        <f t="shared" si="33"/>
        <v>0</v>
      </c>
      <c r="X111" s="47">
        <v>0</v>
      </c>
      <c r="Y111" s="47">
        <v>0</v>
      </c>
      <c r="Z111" s="98">
        <f t="shared" si="34"/>
        <v>0</v>
      </c>
      <c r="AA111" s="97">
        <f t="shared" si="35"/>
        <v>0</v>
      </c>
      <c r="AB111" s="96">
        <f t="shared" si="36"/>
        <v>214628.04</v>
      </c>
      <c r="AC111" s="96"/>
    </row>
    <row r="112" spans="1:29" ht="12.75">
      <c r="A112" s="116" t="s">
        <v>162</v>
      </c>
      <c r="B112" s="45">
        <v>17</v>
      </c>
      <c r="C112" s="46" t="s">
        <v>174</v>
      </c>
      <c r="D112" s="65" t="s">
        <v>382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98">
        <f t="shared" si="32"/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98">
        <f t="shared" si="33"/>
        <v>0</v>
      </c>
      <c r="X112" s="47">
        <v>0</v>
      </c>
      <c r="Y112" s="47">
        <v>0</v>
      </c>
      <c r="Z112" s="98">
        <f t="shared" si="34"/>
        <v>0</v>
      </c>
      <c r="AA112" s="97">
        <f t="shared" si="35"/>
        <v>0</v>
      </c>
      <c r="AB112" s="96">
        <f t="shared" si="36"/>
        <v>214628.04</v>
      </c>
      <c r="AC112" s="96"/>
    </row>
    <row r="113" spans="1:29" ht="12.75">
      <c r="A113" s="116" t="s">
        <v>162</v>
      </c>
      <c r="B113" s="45">
        <v>17</v>
      </c>
      <c r="C113" s="46" t="s">
        <v>173</v>
      </c>
      <c r="D113" s="65" t="s">
        <v>382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98">
        <f aca="true" t="shared" si="37" ref="Q113:Q141">SUM(E113:P113)</f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98">
        <f aca="true" t="shared" si="38" ref="W113:W141">SUM(R113:V113)</f>
        <v>0</v>
      </c>
      <c r="X113" s="47">
        <v>0</v>
      </c>
      <c r="Y113" s="47">
        <v>0</v>
      </c>
      <c r="Z113" s="98">
        <f aca="true" t="shared" si="39" ref="Z113:Z141">SUM(W113:Y113)</f>
        <v>0</v>
      </c>
      <c r="AA113" s="97">
        <f aca="true" t="shared" si="40" ref="AA113:AA141">Q113-Z113</f>
        <v>0</v>
      </c>
      <c r="AB113" s="96">
        <f aca="true" t="shared" si="41" ref="AB113:AB141">$Z$5-Z113</f>
        <v>214628.04</v>
      </c>
      <c r="AC113" s="96"/>
    </row>
    <row r="114" spans="1:29" ht="12.75">
      <c r="A114" s="116" t="s">
        <v>162</v>
      </c>
      <c r="B114" s="45">
        <v>18</v>
      </c>
      <c r="C114" s="46" t="s">
        <v>462</v>
      </c>
      <c r="D114" s="65" t="s">
        <v>382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98">
        <f t="shared" si="37"/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98">
        <f t="shared" si="38"/>
        <v>0</v>
      </c>
      <c r="X114" s="47">
        <v>0</v>
      </c>
      <c r="Y114" s="47">
        <v>0</v>
      </c>
      <c r="Z114" s="98">
        <f t="shared" si="39"/>
        <v>0</v>
      </c>
      <c r="AA114" s="97">
        <f t="shared" si="40"/>
        <v>0</v>
      </c>
      <c r="AB114" s="96">
        <f t="shared" si="41"/>
        <v>214628.04</v>
      </c>
      <c r="AC114" s="96"/>
    </row>
    <row r="115" spans="1:29" ht="12.75">
      <c r="A115" s="116" t="s">
        <v>162</v>
      </c>
      <c r="B115" s="45">
        <v>18</v>
      </c>
      <c r="C115" s="46" t="s">
        <v>461</v>
      </c>
      <c r="D115" s="65" t="s">
        <v>380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98">
        <f t="shared" si="37"/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98">
        <f t="shared" si="38"/>
        <v>0</v>
      </c>
      <c r="X115" s="47">
        <v>0</v>
      </c>
      <c r="Y115" s="47">
        <v>0</v>
      </c>
      <c r="Z115" s="98">
        <f t="shared" si="39"/>
        <v>0</v>
      </c>
      <c r="AA115" s="97">
        <f t="shared" si="40"/>
        <v>0</v>
      </c>
      <c r="AB115" s="96">
        <f t="shared" si="41"/>
        <v>214628.04</v>
      </c>
      <c r="AC115" s="96"/>
    </row>
    <row r="116" spans="1:29" ht="12.75">
      <c r="A116" s="116" t="s">
        <v>162</v>
      </c>
      <c r="B116" s="45">
        <v>18</v>
      </c>
      <c r="C116" s="46" t="s">
        <v>172</v>
      </c>
      <c r="D116" s="65" t="s">
        <v>382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8200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98">
        <f t="shared" si="37"/>
        <v>8200</v>
      </c>
      <c r="R116" s="47">
        <v>0</v>
      </c>
      <c r="S116" s="47">
        <v>0</v>
      </c>
      <c r="T116" s="47">
        <v>0</v>
      </c>
      <c r="U116" s="47">
        <v>8200</v>
      </c>
      <c r="V116" s="47">
        <v>0</v>
      </c>
      <c r="W116" s="98">
        <f t="shared" si="38"/>
        <v>8200</v>
      </c>
      <c r="X116" s="47">
        <v>0</v>
      </c>
      <c r="Y116" s="47">
        <v>0</v>
      </c>
      <c r="Z116" s="98">
        <f t="shared" si="39"/>
        <v>8200</v>
      </c>
      <c r="AA116" s="97">
        <f t="shared" si="40"/>
        <v>0</v>
      </c>
      <c r="AB116" s="96">
        <f t="shared" si="41"/>
        <v>206428.04</v>
      </c>
      <c r="AC116" s="96"/>
    </row>
    <row r="117" spans="1:29" ht="12.75">
      <c r="A117" s="116" t="s">
        <v>162</v>
      </c>
      <c r="B117" s="45">
        <v>19</v>
      </c>
      <c r="C117" s="46" t="s">
        <v>460</v>
      </c>
      <c r="D117" s="65" t="s">
        <v>380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98">
        <f t="shared" si="37"/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98">
        <f t="shared" si="38"/>
        <v>0</v>
      </c>
      <c r="X117" s="47">
        <v>0</v>
      </c>
      <c r="Y117" s="47">
        <v>0</v>
      </c>
      <c r="Z117" s="98">
        <f t="shared" si="39"/>
        <v>0</v>
      </c>
      <c r="AA117" s="97">
        <f t="shared" si="40"/>
        <v>0</v>
      </c>
      <c r="AB117" s="96">
        <f t="shared" si="41"/>
        <v>214628.04</v>
      </c>
      <c r="AC117" s="96"/>
    </row>
    <row r="118" spans="1:29" ht="12.75">
      <c r="A118" s="116" t="s">
        <v>162</v>
      </c>
      <c r="B118" s="45">
        <v>19</v>
      </c>
      <c r="C118" s="46" t="s">
        <v>171</v>
      </c>
      <c r="D118" s="65" t="s">
        <v>382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98">
        <f t="shared" si="37"/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98">
        <f t="shared" si="38"/>
        <v>0</v>
      </c>
      <c r="X118" s="47">
        <v>0</v>
      </c>
      <c r="Y118" s="47">
        <v>0</v>
      </c>
      <c r="Z118" s="98">
        <f t="shared" si="39"/>
        <v>0</v>
      </c>
      <c r="AA118" s="97">
        <f t="shared" si="40"/>
        <v>0</v>
      </c>
      <c r="AB118" s="96">
        <f t="shared" si="41"/>
        <v>214628.04</v>
      </c>
      <c r="AC118" s="96"/>
    </row>
    <row r="119" spans="1:34" s="95" customFormat="1" ht="12.75">
      <c r="A119" s="116" t="s">
        <v>162</v>
      </c>
      <c r="B119" s="45">
        <v>20</v>
      </c>
      <c r="C119" s="46" t="s">
        <v>170</v>
      </c>
      <c r="D119" s="65" t="s">
        <v>382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98">
        <f t="shared" si="37"/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98">
        <f t="shared" si="38"/>
        <v>0</v>
      </c>
      <c r="X119" s="47">
        <v>0</v>
      </c>
      <c r="Y119" s="47">
        <v>0</v>
      </c>
      <c r="Z119" s="98">
        <f t="shared" si="39"/>
        <v>0</v>
      </c>
      <c r="AA119" s="97">
        <f t="shared" si="40"/>
        <v>0</v>
      </c>
      <c r="AB119" s="96">
        <f t="shared" si="41"/>
        <v>214628.04</v>
      </c>
      <c r="AC119" s="96"/>
      <c r="AD119" s="52"/>
      <c r="AE119" s="54"/>
      <c r="AF119" s="52"/>
      <c r="AG119" s="52"/>
      <c r="AH119" s="52"/>
    </row>
    <row r="120" spans="1:29" ht="12.75">
      <c r="A120" s="116" t="s">
        <v>162</v>
      </c>
      <c r="B120" s="45">
        <v>20</v>
      </c>
      <c r="C120" s="46" t="s">
        <v>459</v>
      </c>
      <c r="D120" s="65" t="s">
        <v>382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98">
        <f t="shared" si="37"/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98">
        <f t="shared" si="38"/>
        <v>0</v>
      </c>
      <c r="X120" s="47">
        <v>0</v>
      </c>
      <c r="Y120" s="47">
        <v>0</v>
      </c>
      <c r="Z120" s="98">
        <f t="shared" si="39"/>
        <v>0</v>
      </c>
      <c r="AA120" s="97">
        <f t="shared" si="40"/>
        <v>0</v>
      </c>
      <c r="AB120" s="96">
        <f t="shared" si="41"/>
        <v>214628.04</v>
      </c>
      <c r="AC120" s="96"/>
    </row>
    <row r="121" spans="1:29" ht="12.75">
      <c r="A121" s="116" t="s">
        <v>162</v>
      </c>
      <c r="B121" s="45">
        <v>20</v>
      </c>
      <c r="C121" s="46" t="s">
        <v>458</v>
      </c>
      <c r="D121" s="65" t="s">
        <v>380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98">
        <f t="shared" si="37"/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98">
        <f t="shared" si="38"/>
        <v>0</v>
      </c>
      <c r="X121" s="47">
        <v>0</v>
      </c>
      <c r="Y121" s="47">
        <v>0</v>
      </c>
      <c r="Z121" s="98">
        <f t="shared" si="39"/>
        <v>0</v>
      </c>
      <c r="AA121" s="97">
        <f t="shared" si="40"/>
        <v>0</v>
      </c>
      <c r="AB121" s="96">
        <f t="shared" si="41"/>
        <v>214628.04</v>
      </c>
      <c r="AC121" s="96"/>
    </row>
    <row r="122" spans="1:29" ht="12.75">
      <c r="A122" s="116" t="s">
        <v>162</v>
      </c>
      <c r="B122" s="45">
        <v>21</v>
      </c>
      <c r="C122" s="46" t="s">
        <v>169</v>
      </c>
      <c r="D122" s="65" t="s">
        <v>382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98">
        <f t="shared" si="37"/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98">
        <f t="shared" si="38"/>
        <v>0</v>
      </c>
      <c r="X122" s="47">
        <v>0</v>
      </c>
      <c r="Y122" s="47">
        <v>0</v>
      </c>
      <c r="Z122" s="98">
        <f t="shared" si="39"/>
        <v>0</v>
      </c>
      <c r="AA122" s="97">
        <f t="shared" si="40"/>
        <v>0</v>
      </c>
      <c r="AB122" s="96">
        <f t="shared" si="41"/>
        <v>214628.04</v>
      </c>
      <c r="AC122" s="96"/>
    </row>
    <row r="123" spans="1:29" ht="12.75">
      <c r="A123" s="116" t="s">
        <v>162</v>
      </c>
      <c r="B123" s="45">
        <v>21</v>
      </c>
      <c r="C123" s="46" t="s">
        <v>168</v>
      </c>
      <c r="D123" s="65" t="s">
        <v>382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98">
        <f t="shared" si="37"/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98">
        <f t="shared" si="38"/>
        <v>0</v>
      </c>
      <c r="X123" s="47">
        <v>0</v>
      </c>
      <c r="Y123" s="47">
        <v>0</v>
      </c>
      <c r="Z123" s="98">
        <f t="shared" si="39"/>
        <v>0</v>
      </c>
      <c r="AA123" s="97">
        <f t="shared" si="40"/>
        <v>0</v>
      </c>
      <c r="AB123" s="96">
        <f t="shared" si="41"/>
        <v>214628.04</v>
      </c>
      <c r="AC123" s="96"/>
    </row>
    <row r="124" spans="1:29" ht="12.75">
      <c r="A124" s="116" t="s">
        <v>162</v>
      </c>
      <c r="B124" s="45">
        <v>22</v>
      </c>
      <c r="C124" s="46" t="s">
        <v>457</v>
      </c>
      <c r="D124" s="65" t="s">
        <v>380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98">
        <f t="shared" si="37"/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98">
        <f t="shared" si="38"/>
        <v>0</v>
      </c>
      <c r="X124" s="47">
        <v>0</v>
      </c>
      <c r="Y124" s="47">
        <v>0</v>
      </c>
      <c r="Z124" s="98">
        <f t="shared" si="39"/>
        <v>0</v>
      </c>
      <c r="AA124" s="97">
        <f t="shared" si="40"/>
        <v>0</v>
      </c>
      <c r="AB124" s="96">
        <f t="shared" si="41"/>
        <v>214628.04</v>
      </c>
      <c r="AC124" s="96"/>
    </row>
    <row r="125" spans="1:29" ht="12.75">
      <c r="A125" s="116" t="s">
        <v>162</v>
      </c>
      <c r="B125" s="45">
        <v>22</v>
      </c>
      <c r="C125" s="46" t="s">
        <v>456</v>
      </c>
      <c r="D125" s="65" t="s">
        <v>382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98">
        <f t="shared" si="37"/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98">
        <f t="shared" si="38"/>
        <v>0</v>
      </c>
      <c r="X125" s="47">
        <v>0</v>
      </c>
      <c r="Y125" s="47">
        <v>0</v>
      </c>
      <c r="Z125" s="98">
        <f t="shared" si="39"/>
        <v>0</v>
      </c>
      <c r="AA125" s="97">
        <f t="shared" si="40"/>
        <v>0</v>
      </c>
      <c r="AB125" s="96">
        <f t="shared" si="41"/>
        <v>214628.04</v>
      </c>
      <c r="AC125" s="96"/>
    </row>
    <row r="126" spans="1:29" ht="12.75">
      <c r="A126" s="116" t="s">
        <v>162</v>
      </c>
      <c r="B126" s="45">
        <v>23</v>
      </c>
      <c r="C126" s="46" t="s">
        <v>455</v>
      </c>
      <c r="D126" s="65" t="s">
        <v>380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98">
        <f t="shared" si="37"/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98">
        <f t="shared" si="38"/>
        <v>0</v>
      </c>
      <c r="X126" s="47">
        <v>0</v>
      </c>
      <c r="Y126" s="47">
        <v>0</v>
      </c>
      <c r="Z126" s="98">
        <f t="shared" si="39"/>
        <v>0</v>
      </c>
      <c r="AA126" s="97">
        <f t="shared" si="40"/>
        <v>0</v>
      </c>
      <c r="AB126" s="96">
        <f t="shared" si="41"/>
        <v>214628.04</v>
      </c>
      <c r="AC126" s="96"/>
    </row>
    <row r="127" spans="1:29" ht="12.75">
      <c r="A127" s="116" t="s">
        <v>162</v>
      </c>
      <c r="B127" s="45">
        <v>23</v>
      </c>
      <c r="C127" s="46" t="s">
        <v>167</v>
      </c>
      <c r="D127" s="65" t="s">
        <v>382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98">
        <f t="shared" si="37"/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98">
        <f t="shared" si="38"/>
        <v>0</v>
      </c>
      <c r="X127" s="47">
        <v>0</v>
      </c>
      <c r="Y127" s="47">
        <v>0</v>
      </c>
      <c r="Z127" s="98">
        <f t="shared" si="39"/>
        <v>0</v>
      </c>
      <c r="AA127" s="97">
        <f t="shared" si="40"/>
        <v>0</v>
      </c>
      <c r="AB127" s="96">
        <f t="shared" si="41"/>
        <v>214628.04</v>
      </c>
      <c r="AC127" s="96"/>
    </row>
    <row r="128" spans="1:34" s="95" customFormat="1" ht="12.75">
      <c r="A128" s="116" t="s">
        <v>162</v>
      </c>
      <c r="B128" s="45">
        <v>23</v>
      </c>
      <c r="C128" s="124" t="s">
        <v>283</v>
      </c>
      <c r="D128" s="65" t="s">
        <v>382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98">
        <f t="shared" si="37"/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98">
        <f t="shared" si="38"/>
        <v>0</v>
      </c>
      <c r="X128" s="47">
        <v>0</v>
      </c>
      <c r="Y128" s="47">
        <v>0</v>
      </c>
      <c r="Z128" s="98">
        <f t="shared" si="39"/>
        <v>0</v>
      </c>
      <c r="AA128" s="97">
        <f t="shared" si="40"/>
        <v>0</v>
      </c>
      <c r="AB128" s="96">
        <f t="shared" si="41"/>
        <v>214628.04</v>
      </c>
      <c r="AC128" s="96"/>
      <c r="AD128" s="52"/>
      <c r="AE128" s="54"/>
      <c r="AF128" s="52"/>
      <c r="AG128" s="52"/>
      <c r="AH128" s="52"/>
    </row>
    <row r="129" spans="1:29" ht="24">
      <c r="A129" s="116" t="s">
        <v>162</v>
      </c>
      <c r="B129" s="45">
        <v>24</v>
      </c>
      <c r="C129" s="46" t="s">
        <v>165</v>
      </c>
      <c r="D129" s="65" t="s">
        <v>382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98">
        <f t="shared" si="37"/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98">
        <f t="shared" si="38"/>
        <v>0</v>
      </c>
      <c r="X129" s="47">
        <v>0</v>
      </c>
      <c r="Y129" s="47">
        <v>0</v>
      </c>
      <c r="Z129" s="98">
        <f t="shared" si="39"/>
        <v>0</v>
      </c>
      <c r="AA129" s="97">
        <f t="shared" si="40"/>
        <v>0</v>
      </c>
      <c r="AB129" s="96">
        <f t="shared" si="41"/>
        <v>214628.04</v>
      </c>
      <c r="AC129" s="96"/>
    </row>
    <row r="130" spans="1:29" ht="12.75">
      <c r="A130" s="116" t="s">
        <v>162</v>
      </c>
      <c r="B130" s="45">
        <v>24</v>
      </c>
      <c r="C130" s="46" t="s">
        <v>454</v>
      </c>
      <c r="D130" s="65" t="s">
        <v>380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98">
        <f t="shared" si="37"/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98">
        <f t="shared" si="38"/>
        <v>0</v>
      </c>
      <c r="X130" s="47">
        <v>0</v>
      </c>
      <c r="Y130" s="47">
        <v>0</v>
      </c>
      <c r="Z130" s="98">
        <f t="shared" si="39"/>
        <v>0</v>
      </c>
      <c r="AA130" s="97">
        <f t="shared" si="40"/>
        <v>0</v>
      </c>
      <c r="AB130" s="96">
        <f t="shared" si="41"/>
        <v>214628.04</v>
      </c>
      <c r="AC130" s="96"/>
    </row>
    <row r="131" spans="1:29" ht="12.75">
      <c r="A131" s="116" t="s">
        <v>162</v>
      </c>
      <c r="B131" s="45">
        <v>24</v>
      </c>
      <c r="C131" s="46" t="s">
        <v>338</v>
      </c>
      <c r="D131" s="65" t="s">
        <v>382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12170</v>
      </c>
      <c r="P131" s="47">
        <v>0</v>
      </c>
      <c r="Q131" s="98">
        <f t="shared" si="37"/>
        <v>12170</v>
      </c>
      <c r="R131" s="47">
        <v>0</v>
      </c>
      <c r="S131" s="47">
        <v>0</v>
      </c>
      <c r="T131" s="47">
        <v>2500</v>
      </c>
      <c r="U131" s="47">
        <v>0</v>
      </c>
      <c r="V131" s="47">
        <v>9670</v>
      </c>
      <c r="W131" s="98">
        <f t="shared" si="38"/>
        <v>12170</v>
      </c>
      <c r="X131" s="47">
        <v>0</v>
      </c>
      <c r="Y131" s="47">
        <v>0</v>
      </c>
      <c r="Z131" s="98">
        <f t="shared" si="39"/>
        <v>12170</v>
      </c>
      <c r="AA131" s="97">
        <f t="shared" si="40"/>
        <v>0</v>
      </c>
      <c r="AB131" s="96">
        <f t="shared" si="41"/>
        <v>202458.04</v>
      </c>
      <c r="AC131" s="96"/>
    </row>
    <row r="132" spans="1:29" ht="12.75">
      <c r="A132" s="116" t="s">
        <v>162</v>
      </c>
      <c r="B132" s="45">
        <v>25</v>
      </c>
      <c r="C132" s="46" t="s">
        <v>453</v>
      </c>
      <c r="D132" s="65" t="s">
        <v>380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98">
        <f t="shared" si="37"/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98">
        <f t="shared" si="38"/>
        <v>0</v>
      </c>
      <c r="X132" s="47">
        <v>0</v>
      </c>
      <c r="Y132" s="47">
        <v>0</v>
      </c>
      <c r="Z132" s="98">
        <f t="shared" si="39"/>
        <v>0</v>
      </c>
      <c r="AA132" s="97">
        <f t="shared" si="40"/>
        <v>0</v>
      </c>
      <c r="AB132" s="96">
        <f t="shared" si="41"/>
        <v>214628.04</v>
      </c>
      <c r="AC132" s="96"/>
    </row>
    <row r="133" spans="1:29" ht="12.75">
      <c r="A133" s="116" t="s">
        <v>162</v>
      </c>
      <c r="B133" s="45">
        <v>25</v>
      </c>
      <c r="C133" s="46" t="s">
        <v>452</v>
      </c>
      <c r="D133" s="65" t="s">
        <v>382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98">
        <f t="shared" si="37"/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98">
        <f t="shared" si="38"/>
        <v>0</v>
      </c>
      <c r="X133" s="47">
        <v>0</v>
      </c>
      <c r="Y133" s="47">
        <v>0</v>
      </c>
      <c r="Z133" s="98">
        <f t="shared" si="39"/>
        <v>0</v>
      </c>
      <c r="AA133" s="97">
        <f t="shared" si="40"/>
        <v>0</v>
      </c>
      <c r="AB133" s="96">
        <f t="shared" si="41"/>
        <v>214628.04</v>
      </c>
      <c r="AC133" s="96"/>
    </row>
    <row r="134" spans="1:29" ht="12.75">
      <c r="A134" s="116" t="s">
        <v>162</v>
      </c>
      <c r="B134" s="45">
        <v>25</v>
      </c>
      <c r="C134" s="46" t="s">
        <v>164</v>
      </c>
      <c r="D134" s="65" t="s">
        <v>382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98">
        <f t="shared" si="37"/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98">
        <f t="shared" si="38"/>
        <v>0</v>
      </c>
      <c r="X134" s="47">
        <v>0</v>
      </c>
      <c r="Y134" s="47">
        <v>0</v>
      </c>
      <c r="Z134" s="98">
        <f t="shared" si="39"/>
        <v>0</v>
      </c>
      <c r="AA134" s="97">
        <f t="shared" si="40"/>
        <v>0</v>
      </c>
      <c r="AB134" s="96">
        <f t="shared" si="41"/>
        <v>214628.04</v>
      </c>
      <c r="AC134" s="96"/>
    </row>
    <row r="135" spans="1:34" s="95" customFormat="1" ht="12.75">
      <c r="A135" s="116" t="s">
        <v>162</v>
      </c>
      <c r="B135" s="45">
        <v>26</v>
      </c>
      <c r="C135" s="46" t="s">
        <v>451</v>
      </c>
      <c r="D135" s="65" t="s">
        <v>380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98">
        <f t="shared" si="37"/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98">
        <f t="shared" si="38"/>
        <v>0</v>
      </c>
      <c r="X135" s="47">
        <v>0</v>
      </c>
      <c r="Y135" s="47">
        <v>0</v>
      </c>
      <c r="Z135" s="98">
        <f t="shared" si="39"/>
        <v>0</v>
      </c>
      <c r="AA135" s="97">
        <f t="shared" si="40"/>
        <v>0</v>
      </c>
      <c r="AB135" s="96">
        <f t="shared" si="41"/>
        <v>214628.04</v>
      </c>
      <c r="AC135" s="96"/>
      <c r="AD135" s="52"/>
      <c r="AE135" s="54"/>
      <c r="AF135" s="52"/>
      <c r="AG135" s="52"/>
      <c r="AH135" s="52"/>
    </row>
    <row r="136" spans="1:29" ht="12.75">
      <c r="A136" s="116" t="s">
        <v>162</v>
      </c>
      <c r="B136" s="45">
        <v>26</v>
      </c>
      <c r="C136" s="46" t="s">
        <v>284</v>
      </c>
      <c r="D136" s="65" t="s">
        <v>382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15000</v>
      </c>
      <c r="P136" s="47">
        <v>0</v>
      </c>
      <c r="Q136" s="98">
        <f t="shared" si="37"/>
        <v>15000</v>
      </c>
      <c r="R136" s="47">
        <v>0</v>
      </c>
      <c r="S136" s="47">
        <v>0</v>
      </c>
      <c r="T136" s="47">
        <v>0</v>
      </c>
      <c r="U136" s="47">
        <v>0</v>
      </c>
      <c r="V136" s="47">
        <v>15000</v>
      </c>
      <c r="W136" s="98">
        <f t="shared" si="38"/>
        <v>15000</v>
      </c>
      <c r="X136" s="47">
        <v>0</v>
      </c>
      <c r="Y136" s="47">
        <v>0</v>
      </c>
      <c r="Z136" s="98">
        <f t="shared" si="39"/>
        <v>15000</v>
      </c>
      <c r="AA136" s="97">
        <f t="shared" si="40"/>
        <v>0</v>
      </c>
      <c r="AB136" s="96">
        <f t="shared" si="41"/>
        <v>199628.04</v>
      </c>
      <c r="AC136" s="96"/>
    </row>
    <row r="137" spans="1:29" ht="12.75">
      <c r="A137" s="116" t="s">
        <v>162</v>
      </c>
      <c r="B137" s="45">
        <v>26</v>
      </c>
      <c r="C137" s="46" t="s">
        <v>450</v>
      </c>
      <c r="D137" s="65" t="s">
        <v>380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98">
        <f t="shared" si="37"/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98">
        <f t="shared" si="38"/>
        <v>0</v>
      </c>
      <c r="X137" s="47">
        <v>0</v>
      </c>
      <c r="Y137" s="47">
        <v>0</v>
      </c>
      <c r="Z137" s="98">
        <f t="shared" si="39"/>
        <v>0</v>
      </c>
      <c r="AA137" s="97">
        <f t="shared" si="40"/>
        <v>0</v>
      </c>
      <c r="AB137" s="96">
        <f t="shared" si="41"/>
        <v>214628.04</v>
      </c>
      <c r="AC137" s="96"/>
    </row>
    <row r="138" spans="1:34" s="95" customFormat="1" ht="12.75">
      <c r="A138" s="116" t="s">
        <v>162</v>
      </c>
      <c r="B138" s="45">
        <v>26</v>
      </c>
      <c r="C138" s="46" t="s">
        <v>163</v>
      </c>
      <c r="D138" s="65" t="s">
        <v>382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98">
        <f t="shared" si="37"/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98">
        <f t="shared" si="38"/>
        <v>0</v>
      </c>
      <c r="X138" s="47">
        <v>0</v>
      </c>
      <c r="Y138" s="47">
        <v>0</v>
      </c>
      <c r="Z138" s="98">
        <f t="shared" si="39"/>
        <v>0</v>
      </c>
      <c r="AA138" s="97">
        <f t="shared" si="40"/>
        <v>0</v>
      </c>
      <c r="AB138" s="96">
        <f t="shared" si="41"/>
        <v>214628.04</v>
      </c>
      <c r="AC138" s="96"/>
      <c r="AD138" s="52"/>
      <c r="AE138" s="54"/>
      <c r="AF138" s="52"/>
      <c r="AG138" s="52"/>
      <c r="AH138" s="52"/>
    </row>
    <row r="139" spans="1:34" s="95" customFormat="1" ht="12.75">
      <c r="A139" s="116" t="s">
        <v>162</v>
      </c>
      <c r="B139" s="45">
        <v>26</v>
      </c>
      <c r="C139" s="46" t="s">
        <v>449</v>
      </c>
      <c r="D139" s="65" t="s">
        <v>382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25470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98">
        <f t="shared" si="37"/>
        <v>25470</v>
      </c>
      <c r="R139" s="47">
        <v>0</v>
      </c>
      <c r="S139" s="47">
        <v>0</v>
      </c>
      <c r="T139" s="47">
        <v>0</v>
      </c>
      <c r="U139" s="47">
        <v>0</v>
      </c>
      <c r="V139" s="47">
        <v>25470</v>
      </c>
      <c r="W139" s="98">
        <f t="shared" si="38"/>
        <v>25470</v>
      </c>
      <c r="X139" s="47">
        <v>0</v>
      </c>
      <c r="Y139" s="47">
        <v>0</v>
      </c>
      <c r="Z139" s="98">
        <f t="shared" si="39"/>
        <v>25470</v>
      </c>
      <c r="AA139" s="97">
        <f t="shared" si="40"/>
        <v>0</v>
      </c>
      <c r="AB139" s="96">
        <f t="shared" si="41"/>
        <v>189158.04</v>
      </c>
      <c r="AC139" s="96"/>
      <c r="AD139" s="52"/>
      <c r="AE139" s="54"/>
      <c r="AF139" s="52"/>
      <c r="AG139" s="52"/>
      <c r="AH139" s="52"/>
    </row>
    <row r="140" spans="1:29" ht="12.75">
      <c r="A140" s="116" t="s">
        <v>162</v>
      </c>
      <c r="B140" s="45">
        <v>27</v>
      </c>
      <c r="C140" s="46" t="s">
        <v>448</v>
      </c>
      <c r="D140" s="65" t="s">
        <v>380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98">
        <f t="shared" si="37"/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98">
        <f t="shared" si="38"/>
        <v>0</v>
      </c>
      <c r="X140" s="47">
        <v>0</v>
      </c>
      <c r="Y140" s="47">
        <v>0</v>
      </c>
      <c r="Z140" s="98">
        <f t="shared" si="39"/>
        <v>0</v>
      </c>
      <c r="AA140" s="97">
        <f t="shared" si="40"/>
        <v>0</v>
      </c>
      <c r="AB140" s="96">
        <f t="shared" si="41"/>
        <v>214628.04</v>
      </c>
      <c r="AC140" s="96"/>
    </row>
    <row r="141" spans="1:29" ht="12.75">
      <c r="A141" s="116" t="s">
        <v>162</v>
      </c>
      <c r="B141" s="45">
        <v>27</v>
      </c>
      <c r="C141" s="46" t="s">
        <v>161</v>
      </c>
      <c r="D141" s="65" t="s">
        <v>382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98">
        <f t="shared" si="37"/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98">
        <f t="shared" si="38"/>
        <v>0</v>
      </c>
      <c r="X141" s="47">
        <v>0</v>
      </c>
      <c r="Y141" s="47">
        <v>0</v>
      </c>
      <c r="Z141" s="98">
        <f t="shared" si="39"/>
        <v>0</v>
      </c>
      <c r="AA141" s="97">
        <f t="shared" si="40"/>
        <v>0</v>
      </c>
      <c r="AB141" s="96">
        <f t="shared" si="41"/>
        <v>214628.04</v>
      </c>
      <c r="AC141" s="96"/>
    </row>
    <row r="142" spans="1:34" s="95" customFormat="1" ht="13.5" thickBot="1">
      <c r="A142" s="94"/>
      <c r="B142" s="93"/>
      <c r="C142" s="112"/>
      <c r="D142" s="111"/>
      <c r="E142" s="110">
        <f aca="true" t="shared" si="42" ref="E142:AA142">SUM(E81:E141)</f>
        <v>0</v>
      </c>
      <c r="F142" s="110">
        <f t="shared" si="42"/>
        <v>0</v>
      </c>
      <c r="G142" s="110">
        <f t="shared" si="42"/>
        <v>0</v>
      </c>
      <c r="H142" s="110">
        <f t="shared" si="42"/>
        <v>0</v>
      </c>
      <c r="I142" s="110">
        <f t="shared" si="42"/>
        <v>0</v>
      </c>
      <c r="J142" s="110">
        <f t="shared" si="42"/>
        <v>81470</v>
      </c>
      <c r="K142" s="110">
        <f t="shared" si="42"/>
        <v>10477</v>
      </c>
      <c r="L142" s="110">
        <f t="shared" si="42"/>
        <v>0</v>
      </c>
      <c r="M142" s="110">
        <f t="shared" si="42"/>
        <v>0</v>
      </c>
      <c r="N142" s="110">
        <f t="shared" si="42"/>
        <v>84000</v>
      </c>
      <c r="O142" s="110">
        <f t="shared" si="42"/>
        <v>40520</v>
      </c>
      <c r="P142" s="110">
        <f t="shared" si="42"/>
        <v>0</v>
      </c>
      <c r="Q142" s="110">
        <f t="shared" si="42"/>
        <v>216467</v>
      </c>
      <c r="R142" s="110">
        <f t="shared" si="42"/>
        <v>0</v>
      </c>
      <c r="S142" s="110">
        <f t="shared" si="42"/>
        <v>0</v>
      </c>
      <c r="T142" s="110">
        <f t="shared" si="42"/>
        <v>10261.35</v>
      </c>
      <c r="U142" s="110">
        <f t="shared" si="42"/>
        <v>72374.01999999999</v>
      </c>
      <c r="V142" s="110">
        <f t="shared" si="42"/>
        <v>127512.8</v>
      </c>
      <c r="W142" s="110">
        <f t="shared" si="42"/>
        <v>210148.16999999998</v>
      </c>
      <c r="X142" s="110">
        <f t="shared" si="42"/>
        <v>5824.1</v>
      </c>
      <c r="Y142" s="110">
        <f t="shared" si="42"/>
        <v>0</v>
      </c>
      <c r="Z142" s="110">
        <f t="shared" si="42"/>
        <v>215972.27000000002</v>
      </c>
      <c r="AA142" s="110">
        <f t="shared" si="42"/>
        <v>494.7299999999959</v>
      </c>
      <c r="AB142" s="113"/>
      <c r="AC142" s="113"/>
      <c r="AD142" s="52"/>
      <c r="AE142" s="54"/>
      <c r="AF142" s="52"/>
      <c r="AG142" s="52"/>
      <c r="AH142" s="52"/>
    </row>
    <row r="143" spans="1:29" ht="12.75">
      <c r="A143" s="108"/>
      <c r="B143" s="107"/>
      <c r="C143" s="118"/>
      <c r="D143" s="117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3"/>
      <c r="R143" s="104"/>
      <c r="S143" s="104"/>
      <c r="T143" s="104"/>
      <c r="U143" s="104"/>
      <c r="V143" s="104"/>
      <c r="W143" s="103"/>
      <c r="X143" s="104"/>
      <c r="Y143" s="104"/>
      <c r="Z143" s="103"/>
      <c r="AA143" s="102"/>
      <c r="AB143" s="101"/>
      <c r="AC143" s="101"/>
    </row>
    <row r="144" spans="1:29" ht="12.75">
      <c r="A144" s="116" t="s">
        <v>157</v>
      </c>
      <c r="B144" s="45">
        <v>1</v>
      </c>
      <c r="C144" s="46" t="s">
        <v>160</v>
      </c>
      <c r="D144" s="65" t="s">
        <v>382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22500</v>
      </c>
      <c r="K144" s="48">
        <v>5500</v>
      </c>
      <c r="L144" s="48">
        <v>0</v>
      </c>
      <c r="M144" s="48">
        <v>0</v>
      </c>
      <c r="N144" s="48">
        <v>40000</v>
      </c>
      <c r="O144" s="48">
        <v>0</v>
      </c>
      <c r="P144" s="48">
        <v>0</v>
      </c>
      <c r="Q144" s="51">
        <f>SUM(E144:P144)</f>
        <v>68000</v>
      </c>
      <c r="R144" s="48">
        <v>0</v>
      </c>
      <c r="S144" s="48">
        <v>0</v>
      </c>
      <c r="T144" s="48">
        <v>0</v>
      </c>
      <c r="U144" s="48">
        <v>0</v>
      </c>
      <c r="V144" s="48">
        <v>38540.73</v>
      </c>
      <c r="W144" s="51">
        <f>SUM(R144:V144)</f>
        <v>38540.73</v>
      </c>
      <c r="X144" s="48">
        <v>29221</v>
      </c>
      <c r="Y144" s="48">
        <v>0</v>
      </c>
      <c r="Z144" s="51">
        <f>SUM(W144:Y144)</f>
        <v>67761.73000000001</v>
      </c>
      <c r="AA144" s="88">
        <f>Q144-Z144</f>
        <v>238.26999999998952</v>
      </c>
      <c r="AB144" s="100">
        <f>$Z$5-Z144</f>
        <v>146866.31</v>
      </c>
      <c r="AC144" s="100"/>
    </row>
    <row r="145" spans="1:34" s="95" customFormat="1" ht="12.75">
      <c r="A145" s="116" t="s">
        <v>157</v>
      </c>
      <c r="B145" s="45">
        <v>2</v>
      </c>
      <c r="C145" s="46" t="s">
        <v>159</v>
      </c>
      <c r="D145" s="65" t="s">
        <v>382</v>
      </c>
      <c r="E145" s="47">
        <v>0</v>
      </c>
      <c r="F145" s="47">
        <v>1955</v>
      </c>
      <c r="G145" s="47">
        <v>0</v>
      </c>
      <c r="H145" s="47">
        <v>0</v>
      </c>
      <c r="I145" s="47">
        <v>0</v>
      </c>
      <c r="J145" s="47">
        <v>20000</v>
      </c>
      <c r="K145" s="47">
        <v>0</v>
      </c>
      <c r="L145" s="47">
        <v>0</v>
      </c>
      <c r="M145" s="47">
        <v>0</v>
      </c>
      <c r="N145" s="47">
        <v>0</v>
      </c>
      <c r="O145" s="47">
        <v>6868.75</v>
      </c>
      <c r="P145" s="47">
        <v>0</v>
      </c>
      <c r="Q145" s="98">
        <f>SUM(E145:P145)</f>
        <v>28823.75</v>
      </c>
      <c r="R145" s="47">
        <v>0</v>
      </c>
      <c r="S145" s="47">
        <v>0</v>
      </c>
      <c r="T145" s="47">
        <v>0</v>
      </c>
      <c r="U145" s="47">
        <v>0</v>
      </c>
      <c r="V145" s="47">
        <v>13697.22</v>
      </c>
      <c r="W145" s="98">
        <f>SUM(R145:V145)</f>
        <v>13697.22</v>
      </c>
      <c r="X145" s="47">
        <v>14136.45</v>
      </c>
      <c r="Y145" s="47">
        <v>0</v>
      </c>
      <c r="Z145" s="98">
        <f>SUM(W145:Y145)</f>
        <v>27833.67</v>
      </c>
      <c r="AA145" s="97">
        <f>Q145-Z145</f>
        <v>990.0800000000017</v>
      </c>
      <c r="AB145" s="96">
        <f>$Z$5-Z145</f>
        <v>186794.37</v>
      </c>
      <c r="AC145" s="96"/>
      <c r="AD145" s="52"/>
      <c r="AE145" s="54"/>
      <c r="AF145" s="52"/>
      <c r="AG145" s="52"/>
      <c r="AH145" s="52"/>
    </row>
    <row r="146" spans="1:34" s="95" customFormat="1" ht="12.75">
      <c r="A146" s="116" t="s">
        <v>157</v>
      </c>
      <c r="B146" s="45">
        <v>3</v>
      </c>
      <c r="C146" s="46" t="s">
        <v>158</v>
      </c>
      <c r="D146" s="65" t="s">
        <v>382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20000</v>
      </c>
      <c r="K146" s="47">
        <v>4375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98">
        <f>SUM(E146:P146)</f>
        <v>24375</v>
      </c>
      <c r="R146" s="47">
        <v>0</v>
      </c>
      <c r="S146" s="47">
        <v>0</v>
      </c>
      <c r="T146" s="47">
        <v>0</v>
      </c>
      <c r="U146" s="47">
        <v>0</v>
      </c>
      <c r="V146" s="47">
        <v>9652.25</v>
      </c>
      <c r="W146" s="98">
        <f>SUM(R146:V146)</f>
        <v>9652.25</v>
      </c>
      <c r="X146" s="47">
        <v>14366.54</v>
      </c>
      <c r="Y146" s="47">
        <v>0</v>
      </c>
      <c r="Z146" s="98">
        <f>SUM(W146:Y146)</f>
        <v>24018.79</v>
      </c>
      <c r="AA146" s="97">
        <f>Q146-Z146</f>
        <v>356.2099999999991</v>
      </c>
      <c r="AB146" s="96">
        <f>$Z$5-Z146</f>
        <v>190609.25</v>
      </c>
      <c r="AC146" s="96"/>
      <c r="AD146" s="52"/>
      <c r="AE146" s="54"/>
      <c r="AF146" s="52"/>
      <c r="AG146" s="52"/>
      <c r="AH146" s="52"/>
    </row>
    <row r="147" spans="1:34" s="95" customFormat="1" ht="12.75">
      <c r="A147" s="116" t="s">
        <v>157</v>
      </c>
      <c r="B147" s="45">
        <v>4</v>
      </c>
      <c r="C147" s="46" t="s">
        <v>156</v>
      </c>
      <c r="D147" s="65" t="s">
        <v>382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20000</v>
      </c>
      <c r="K147" s="47">
        <v>0</v>
      </c>
      <c r="L147" s="47">
        <v>0</v>
      </c>
      <c r="M147" s="47">
        <v>0</v>
      </c>
      <c r="N147" s="47">
        <v>0</v>
      </c>
      <c r="O147" s="47">
        <v>1718.5</v>
      </c>
      <c r="P147" s="47">
        <v>0</v>
      </c>
      <c r="Q147" s="98">
        <f>SUM(E147:P147)</f>
        <v>21718.5</v>
      </c>
      <c r="R147" s="47">
        <v>0</v>
      </c>
      <c r="S147" s="47">
        <v>0</v>
      </c>
      <c r="T147" s="47">
        <v>0</v>
      </c>
      <c r="U147" s="47">
        <v>0</v>
      </c>
      <c r="V147" s="47">
        <v>18180</v>
      </c>
      <c r="W147" s="98">
        <f>SUM(R147:V147)</f>
        <v>18180</v>
      </c>
      <c r="X147" s="47">
        <v>3218.5</v>
      </c>
      <c r="Y147" s="47">
        <v>0</v>
      </c>
      <c r="Z147" s="98">
        <f>SUM(W147:Y147)</f>
        <v>21398.5</v>
      </c>
      <c r="AA147" s="97">
        <f>Q147-Z147</f>
        <v>320</v>
      </c>
      <c r="AB147" s="96">
        <f>$Z$5-Z147</f>
        <v>193229.54</v>
      </c>
      <c r="AC147" s="96"/>
      <c r="AD147" s="52"/>
      <c r="AE147" s="54"/>
      <c r="AF147" s="52"/>
      <c r="AG147" s="52"/>
      <c r="AH147" s="52"/>
    </row>
    <row r="148" spans="1:34" s="95" customFormat="1" ht="13.5" thickBot="1">
      <c r="A148" s="94"/>
      <c r="B148" s="93"/>
      <c r="C148" s="112"/>
      <c r="D148" s="111"/>
      <c r="E148" s="110">
        <f aca="true" t="shared" si="43" ref="E148:P148">SUM(E144:E147)</f>
        <v>0</v>
      </c>
      <c r="F148" s="110">
        <f t="shared" si="43"/>
        <v>1955</v>
      </c>
      <c r="G148" s="110">
        <f t="shared" si="43"/>
        <v>0</v>
      </c>
      <c r="H148" s="110">
        <f t="shared" si="43"/>
        <v>0</v>
      </c>
      <c r="I148" s="110">
        <f t="shared" si="43"/>
        <v>0</v>
      </c>
      <c r="J148" s="110">
        <f t="shared" si="43"/>
        <v>82500</v>
      </c>
      <c r="K148" s="110">
        <f t="shared" si="43"/>
        <v>9875</v>
      </c>
      <c r="L148" s="110">
        <f t="shared" si="43"/>
        <v>0</v>
      </c>
      <c r="M148" s="110">
        <f t="shared" si="43"/>
        <v>0</v>
      </c>
      <c r="N148" s="110">
        <f t="shared" si="43"/>
        <v>40000</v>
      </c>
      <c r="O148" s="110">
        <f t="shared" si="43"/>
        <v>8587.25</v>
      </c>
      <c r="P148" s="110">
        <f t="shared" si="43"/>
        <v>0</v>
      </c>
      <c r="Q148" s="51">
        <f>SUM(E148:P148)</f>
        <v>142917.25</v>
      </c>
      <c r="R148" s="110">
        <f>SUM(R144:R147)</f>
        <v>0</v>
      </c>
      <c r="S148" s="110">
        <f>SUM(S144:S147)</f>
        <v>0</v>
      </c>
      <c r="T148" s="110">
        <f>SUM(T144:T147)</f>
        <v>0</v>
      </c>
      <c r="U148" s="110">
        <f>SUM(U144:U147)</f>
        <v>0</v>
      </c>
      <c r="V148" s="110">
        <f>SUM(V144:V147)</f>
        <v>80070.20000000001</v>
      </c>
      <c r="W148" s="51">
        <f>SUM(R148:V148)</f>
        <v>80070.20000000001</v>
      </c>
      <c r="X148" s="110">
        <f>SUM(X144:X147)</f>
        <v>60942.49</v>
      </c>
      <c r="Y148" s="110">
        <f>SUM(Y144:Y147)</f>
        <v>0</v>
      </c>
      <c r="Z148" s="51">
        <f>SUM(W148:Y148)</f>
        <v>141012.69</v>
      </c>
      <c r="AA148" s="88">
        <f>Q148-Z148</f>
        <v>1904.5599999999977</v>
      </c>
      <c r="AB148" s="113"/>
      <c r="AC148" s="113"/>
      <c r="AD148" s="52"/>
      <c r="AE148" s="54"/>
      <c r="AF148" s="52"/>
      <c r="AG148" s="52"/>
      <c r="AH148" s="52"/>
    </row>
    <row r="149" spans="1:29" ht="12.75">
      <c r="A149" s="108"/>
      <c r="B149" s="107"/>
      <c r="C149" s="118"/>
      <c r="D149" s="117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3"/>
      <c r="R149" s="104"/>
      <c r="S149" s="104"/>
      <c r="T149" s="104"/>
      <c r="U149" s="104"/>
      <c r="V149" s="104"/>
      <c r="W149" s="103"/>
      <c r="X149" s="104"/>
      <c r="Y149" s="104"/>
      <c r="Z149" s="103"/>
      <c r="AA149" s="102"/>
      <c r="AB149" s="101"/>
      <c r="AC149" s="101"/>
    </row>
    <row r="150" spans="1:29" ht="12.75">
      <c r="A150" s="116" t="s">
        <v>151</v>
      </c>
      <c r="B150" s="45">
        <v>1</v>
      </c>
      <c r="C150" s="46" t="s">
        <v>155</v>
      </c>
      <c r="D150" s="65" t="s">
        <v>382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51">
        <f aca="true" t="shared" si="44" ref="Q150:Q164">SUM(E150:P150)</f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51">
        <f aca="true" t="shared" si="45" ref="W150:W164">SUM(R150:V150)</f>
        <v>0</v>
      </c>
      <c r="X150" s="48">
        <v>0</v>
      </c>
      <c r="Y150" s="48">
        <v>0</v>
      </c>
      <c r="Z150" s="51">
        <f>SUM(W150:Y150)</f>
        <v>0</v>
      </c>
      <c r="AA150" s="88">
        <f aca="true" t="shared" si="46" ref="AA150:AA164">Q150-Z150</f>
        <v>0</v>
      </c>
      <c r="AB150" s="100">
        <f aca="true" t="shared" si="47" ref="AB150:AB163">$Z$5-Z150</f>
        <v>214628.04</v>
      </c>
      <c r="AC150" s="100"/>
    </row>
    <row r="151" spans="1:34" s="95" customFormat="1" ht="12.75">
      <c r="A151" s="116" t="s">
        <v>151</v>
      </c>
      <c r="B151" s="45">
        <v>2</v>
      </c>
      <c r="C151" s="46" t="s">
        <v>154</v>
      </c>
      <c r="D151" s="65" t="s">
        <v>382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98">
        <f t="shared" si="44"/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98">
        <f t="shared" si="45"/>
        <v>0</v>
      </c>
      <c r="X151" s="47">
        <v>0</v>
      </c>
      <c r="Y151" s="47">
        <v>0</v>
      </c>
      <c r="Z151" s="98">
        <f>SUM(W151:Y151)</f>
        <v>0</v>
      </c>
      <c r="AA151" s="97">
        <f t="shared" si="46"/>
        <v>0</v>
      </c>
      <c r="AB151" s="96">
        <f t="shared" si="47"/>
        <v>214628.04</v>
      </c>
      <c r="AC151" s="96"/>
      <c r="AD151" s="52"/>
      <c r="AE151" s="54"/>
      <c r="AF151" s="52"/>
      <c r="AG151" s="52"/>
      <c r="AH151" s="52"/>
    </row>
    <row r="152" spans="1:34" s="95" customFormat="1" ht="12.75">
      <c r="A152" s="116" t="s">
        <v>151</v>
      </c>
      <c r="B152" s="45">
        <v>3</v>
      </c>
      <c r="C152" s="46" t="s">
        <v>153</v>
      </c>
      <c r="D152" s="65" t="s">
        <v>382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98">
        <f t="shared" si="44"/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98">
        <f t="shared" si="45"/>
        <v>0</v>
      </c>
      <c r="X152" s="47">
        <v>0</v>
      </c>
      <c r="Y152" s="47">
        <v>0</v>
      </c>
      <c r="Z152" s="98">
        <f>SUM(W152:Y152)</f>
        <v>0</v>
      </c>
      <c r="AA152" s="97">
        <f t="shared" si="46"/>
        <v>0</v>
      </c>
      <c r="AB152" s="96">
        <f t="shared" si="47"/>
        <v>214628.04</v>
      </c>
      <c r="AC152" s="96"/>
      <c r="AD152" s="52"/>
      <c r="AE152" s="54"/>
      <c r="AF152" s="52"/>
      <c r="AG152" s="52"/>
      <c r="AH152" s="52"/>
    </row>
    <row r="153" spans="1:34" s="95" customFormat="1" ht="12.75">
      <c r="A153" s="116" t="s">
        <v>151</v>
      </c>
      <c r="B153" s="45">
        <v>4</v>
      </c>
      <c r="C153" s="46" t="s">
        <v>285</v>
      </c>
      <c r="D153" s="65" t="s">
        <v>382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15345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98">
        <f t="shared" si="44"/>
        <v>15345</v>
      </c>
      <c r="R153" s="47">
        <v>0</v>
      </c>
      <c r="S153" s="47">
        <v>0</v>
      </c>
      <c r="T153" s="47">
        <v>0</v>
      </c>
      <c r="U153" s="47">
        <v>0</v>
      </c>
      <c r="V153" s="47">
        <v>13845</v>
      </c>
      <c r="W153" s="98">
        <f t="shared" si="45"/>
        <v>13845</v>
      </c>
      <c r="X153" s="47">
        <v>0</v>
      </c>
      <c r="Y153" s="47">
        <v>1500</v>
      </c>
      <c r="Z153" s="98">
        <v>15345</v>
      </c>
      <c r="AA153" s="97">
        <f t="shared" si="46"/>
        <v>0</v>
      </c>
      <c r="AB153" s="96">
        <f t="shared" si="47"/>
        <v>199283.04</v>
      </c>
      <c r="AC153" s="96"/>
      <c r="AD153" s="52"/>
      <c r="AE153" s="54"/>
      <c r="AF153" s="52"/>
      <c r="AG153" s="52"/>
      <c r="AH153" s="52"/>
    </row>
    <row r="154" spans="1:29" ht="12.75">
      <c r="A154" s="116" t="s">
        <v>151</v>
      </c>
      <c r="B154" s="45">
        <v>4</v>
      </c>
      <c r="C154" s="46" t="s">
        <v>286</v>
      </c>
      <c r="D154" s="65" t="s">
        <v>382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2875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98">
        <f t="shared" si="44"/>
        <v>2875</v>
      </c>
      <c r="R154" s="47">
        <v>0</v>
      </c>
      <c r="S154" s="47">
        <v>0</v>
      </c>
      <c r="T154" s="47">
        <v>0</v>
      </c>
      <c r="U154" s="47">
        <v>0</v>
      </c>
      <c r="V154" s="47">
        <v>2875</v>
      </c>
      <c r="W154" s="98">
        <f t="shared" si="45"/>
        <v>2875</v>
      </c>
      <c r="X154" s="47">
        <v>0</v>
      </c>
      <c r="Y154" s="47">
        <v>0</v>
      </c>
      <c r="Z154" s="98">
        <f aca="true" t="shared" si="48" ref="Z154:Z164">SUM(W154:Y154)</f>
        <v>2875</v>
      </c>
      <c r="AA154" s="97">
        <f t="shared" si="46"/>
        <v>0</v>
      </c>
      <c r="AB154" s="96">
        <f t="shared" si="47"/>
        <v>211753.04</v>
      </c>
      <c r="AC154" s="96"/>
    </row>
    <row r="155" spans="1:29" ht="12.75">
      <c r="A155" s="116" t="s">
        <v>151</v>
      </c>
      <c r="B155" s="45">
        <v>5</v>
      </c>
      <c r="C155" s="46" t="s">
        <v>287</v>
      </c>
      <c r="D155" s="65" t="s">
        <v>382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98">
        <f t="shared" si="44"/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98">
        <f t="shared" si="45"/>
        <v>0</v>
      </c>
      <c r="X155" s="47">
        <v>0</v>
      </c>
      <c r="Y155" s="47">
        <v>0</v>
      </c>
      <c r="Z155" s="98">
        <f t="shared" si="48"/>
        <v>0</v>
      </c>
      <c r="AA155" s="97">
        <f t="shared" si="46"/>
        <v>0</v>
      </c>
      <c r="AB155" s="96">
        <f t="shared" si="47"/>
        <v>214628.04</v>
      </c>
      <c r="AC155" s="96"/>
    </row>
    <row r="156" spans="1:29" ht="12.75">
      <c r="A156" s="116" t="s">
        <v>151</v>
      </c>
      <c r="B156" s="45">
        <v>6</v>
      </c>
      <c r="C156" s="46" t="s">
        <v>288</v>
      </c>
      <c r="D156" s="65" t="s">
        <v>382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98">
        <f t="shared" si="44"/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98">
        <f t="shared" si="45"/>
        <v>0</v>
      </c>
      <c r="X156" s="47">
        <v>0</v>
      </c>
      <c r="Y156" s="47">
        <v>0</v>
      </c>
      <c r="Z156" s="98">
        <f t="shared" si="48"/>
        <v>0</v>
      </c>
      <c r="AA156" s="97">
        <f t="shared" si="46"/>
        <v>0</v>
      </c>
      <c r="AB156" s="96">
        <f t="shared" si="47"/>
        <v>214628.04</v>
      </c>
      <c r="AC156" s="96"/>
    </row>
    <row r="157" spans="1:29" ht="12.75">
      <c r="A157" s="116" t="s">
        <v>151</v>
      </c>
      <c r="B157" s="45">
        <v>7</v>
      </c>
      <c r="C157" s="46" t="s">
        <v>289</v>
      </c>
      <c r="D157" s="65" t="s">
        <v>382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98">
        <f t="shared" si="44"/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98">
        <f t="shared" si="45"/>
        <v>0</v>
      </c>
      <c r="X157" s="47">
        <v>0</v>
      </c>
      <c r="Y157" s="47">
        <v>0</v>
      </c>
      <c r="Z157" s="98">
        <f t="shared" si="48"/>
        <v>0</v>
      </c>
      <c r="AA157" s="97">
        <f t="shared" si="46"/>
        <v>0</v>
      </c>
      <c r="AB157" s="96">
        <f t="shared" si="47"/>
        <v>214628.04</v>
      </c>
      <c r="AC157" s="96"/>
    </row>
    <row r="158" spans="1:29" ht="12.75">
      <c r="A158" s="116" t="s">
        <v>151</v>
      </c>
      <c r="B158" s="45">
        <v>8</v>
      </c>
      <c r="C158" s="46" t="s">
        <v>152</v>
      </c>
      <c r="D158" s="65" t="s">
        <v>382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98">
        <f t="shared" si="44"/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98">
        <f t="shared" si="45"/>
        <v>0</v>
      </c>
      <c r="X158" s="47">
        <v>0</v>
      </c>
      <c r="Y158" s="47">
        <v>0</v>
      </c>
      <c r="Z158" s="98">
        <f t="shared" si="48"/>
        <v>0</v>
      </c>
      <c r="AA158" s="97">
        <f t="shared" si="46"/>
        <v>0</v>
      </c>
      <c r="AB158" s="96">
        <f t="shared" si="47"/>
        <v>214628.04</v>
      </c>
      <c r="AC158" s="96"/>
    </row>
    <row r="159" spans="1:34" s="95" customFormat="1" ht="12.75">
      <c r="A159" s="116" t="s">
        <v>151</v>
      </c>
      <c r="B159" s="45">
        <v>9</v>
      </c>
      <c r="C159" s="46" t="s">
        <v>290</v>
      </c>
      <c r="D159" s="65" t="s">
        <v>382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14700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98">
        <f t="shared" si="44"/>
        <v>14700</v>
      </c>
      <c r="R159" s="47">
        <v>0</v>
      </c>
      <c r="S159" s="47">
        <v>0</v>
      </c>
      <c r="T159" s="47">
        <v>0</v>
      </c>
      <c r="U159" s="47">
        <v>0</v>
      </c>
      <c r="V159" s="47">
        <v>14700</v>
      </c>
      <c r="W159" s="98">
        <f t="shared" si="45"/>
        <v>14700</v>
      </c>
      <c r="X159" s="47">
        <v>0</v>
      </c>
      <c r="Y159" s="47">
        <v>0</v>
      </c>
      <c r="Z159" s="98">
        <f t="shared" si="48"/>
        <v>14700</v>
      </c>
      <c r="AA159" s="97">
        <f t="shared" si="46"/>
        <v>0</v>
      </c>
      <c r="AB159" s="96">
        <f t="shared" si="47"/>
        <v>199928.04</v>
      </c>
      <c r="AC159" s="96"/>
      <c r="AD159" s="52"/>
      <c r="AE159" s="54"/>
      <c r="AF159" s="52"/>
      <c r="AG159" s="52"/>
      <c r="AH159" s="52"/>
    </row>
    <row r="160" spans="1:29" ht="12.75">
      <c r="A160" s="116" t="s">
        <v>151</v>
      </c>
      <c r="B160" s="45">
        <v>11</v>
      </c>
      <c r="C160" s="46" t="s">
        <v>291</v>
      </c>
      <c r="D160" s="65" t="s">
        <v>382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8050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98">
        <f t="shared" si="44"/>
        <v>8050</v>
      </c>
      <c r="R160" s="47">
        <v>0</v>
      </c>
      <c r="S160" s="47">
        <v>0</v>
      </c>
      <c r="T160" s="47">
        <v>0</v>
      </c>
      <c r="U160" s="47">
        <v>0</v>
      </c>
      <c r="V160" s="47">
        <v>8050</v>
      </c>
      <c r="W160" s="98">
        <f t="shared" si="45"/>
        <v>8050</v>
      </c>
      <c r="X160" s="47">
        <v>0</v>
      </c>
      <c r="Y160" s="47">
        <v>0</v>
      </c>
      <c r="Z160" s="98">
        <f t="shared" si="48"/>
        <v>8050</v>
      </c>
      <c r="AA160" s="97">
        <f t="shared" si="46"/>
        <v>0</v>
      </c>
      <c r="AB160" s="96">
        <f t="shared" si="47"/>
        <v>206578.04</v>
      </c>
      <c r="AC160" s="96"/>
    </row>
    <row r="161" spans="1:29" ht="12.75">
      <c r="A161" s="116" t="s">
        <v>151</v>
      </c>
      <c r="B161" s="45">
        <v>12</v>
      </c>
      <c r="C161" s="46" t="s">
        <v>150</v>
      </c>
      <c r="D161" s="65" t="s">
        <v>382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98">
        <f t="shared" si="44"/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98">
        <f t="shared" si="45"/>
        <v>0</v>
      </c>
      <c r="X161" s="47">
        <v>0</v>
      </c>
      <c r="Y161" s="47">
        <v>0</v>
      </c>
      <c r="Z161" s="98">
        <f t="shared" si="48"/>
        <v>0</v>
      </c>
      <c r="AA161" s="97">
        <f t="shared" si="46"/>
        <v>0</v>
      </c>
      <c r="AB161" s="96">
        <f t="shared" si="47"/>
        <v>214628.04</v>
      </c>
      <c r="AC161" s="96"/>
    </row>
    <row r="162" spans="1:34" s="95" customFormat="1" ht="12.75">
      <c r="A162" s="116" t="s">
        <v>151</v>
      </c>
      <c r="B162" s="45">
        <v>13</v>
      </c>
      <c r="C162" s="46" t="s">
        <v>292</v>
      </c>
      <c r="D162" s="65" t="s">
        <v>382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98">
        <f t="shared" si="44"/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98">
        <f t="shared" si="45"/>
        <v>0</v>
      </c>
      <c r="X162" s="47">
        <v>0</v>
      </c>
      <c r="Y162" s="47">
        <v>0</v>
      </c>
      <c r="Z162" s="98">
        <f t="shared" si="48"/>
        <v>0</v>
      </c>
      <c r="AA162" s="97">
        <f t="shared" si="46"/>
        <v>0</v>
      </c>
      <c r="AB162" s="96">
        <f t="shared" si="47"/>
        <v>214628.04</v>
      </c>
      <c r="AC162" s="96"/>
      <c r="AD162" s="52"/>
      <c r="AE162" s="54"/>
      <c r="AF162" s="52"/>
      <c r="AG162" s="52"/>
      <c r="AH162" s="52"/>
    </row>
    <row r="163" spans="1:29" ht="12.75">
      <c r="A163" s="116" t="s">
        <v>151</v>
      </c>
      <c r="B163" s="45">
        <v>14</v>
      </c>
      <c r="C163" s="46" t="s">
        <v>293</v>
      </c>
      <c r="D163" s="65" t="s">
        <v>382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4600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98">
        <f t="shared" si="44"/>
        <v>4600</v>
      </c>
      <c r="R163" s="47">
        <v>0</v>
      </c>
      <c r="S163" s="47">
        <v>0</v>
      </c>
      <c r="T163" s="47">
        <v>0</v>
      </c>
      <c r="U163" s="47">
        <v>0</v>
      </c>
      <c r="V163" s="47">
        <v>4600</v>
      </c>
      <c r="W163" s="98">
        <f t="shared" si="45"/>
        <v>4600</v>
      </c>
      <c r="X163" s="47">
        <v>0</v>
      </c>
      <c r="Y163" s="47">
        <v>0</v>
      </c>
      <c r="Z163" s="98">
        <f t="shared" si="48"/>
        <v>4600</v>
      </c>
      <c r="AA163" s="97">
        <f t="shared" si="46"/>
        <v>0</v>
      </c>
      <c r="AB163" s="96">
        <f t="shared" si="47"/>
        <v>210028.04</v>
      </c>
      <c r="AC163" s="96"/>
    </row>
    <row r="164" spans="1:29" ht="13.5" thickBot="1">
      <c r="A164" s="94"/>
      <c r="B164" s="93"/>
      <c r="C164" s="112"/>
      <c r="D164" s="111"/>
      <c r="E164" s="110">
        <f aca="true" t="shared" si="49" ref="E164:P164">SUM(E150:E163)</f>
        <v>0</v>
      </c>
      <c r="F164" s="110">
        <f t="shared" si="49"/>
        <v>0</v>
      </c>
      <c r="G164" s="110">
        <f t="shared" si="49"/>
        <v>0</v>
      </c>
      <c r="H164" s="110">
        <f t="shared" si="49"/>
        <v>0</v>
      </c>
      <c r="I164" s="110">
        <f t="shared" si="49"/>
        <v>0</v>
      </c>
      <c r="J164" s="110">
        <f t="shared" si="49"/>
        <v>0</v>
      </c>
      <c r="K164" s="110">
        <f t="shared" si="49"/>
        <v>45570</v>
      </c>
      <c r="L164" s="110">
        <f t="shared" si="49"/>
        <v>0</v>
      </c>
      <c r="M164" s="110">
        <f t="shared" si="49"/>
        <v>0</v>
      </c>
      <c r="N164" s="110">
        <f t="shared" si="49"/>
        <v>0</v>
      </c>
      <c r="O164" s="110">
        <f t="shared" si="49"/>
        <v>0</v>
      </c>
      <c r="P164" s="110">
        <f t="shared" si="49"/>
        <v>0</v>
      </c>
      <c r="Q164" s="51">
        <f t="shared" si="44"/>
        <v>45570</v>
      </c>
      <c r="R164" s="110">
        <f>SUM(R150:R163)</f>
        <v>0</v>
      </c>
      <c r="S164" s="110">
        <f>SUM(S150:S163)</f>
        <v>0</v>
      </c>
      <c r="T164" s="110">
        <f>SUM(T150:T163)</f>
        <v>0</v>
      </c>
      <c r="U164" s="110">
        <f>SUM(U150:U163)</f>
        <v>0</v>
      </c>
      <c r="V164" s="110">
        <f>SUM(V150:V163)</f>
        <v>44070</v>
      </c>
      <c r="W164" s="51">
        <f t="shared" si="45"/>
        <v>44070</v>
      </c>
      <c r="X164" s="110">
        <f>SUM(X150:X163)</f>
        <v>0</v>
      </c>
      <c r="Y164" s="110">
        <f>SUM(Y150:Y163)</f>
        <v>1500</v>
      </c>
      <c r="Z164" s="51">
        <f t="shared" si="48"/>
        <v>45570</v>
      </c>
      <c r="AA164" s="88">
        <f t="shared" si="46"/>
        <v>0</v>
      </c>
      <c r="AB164" s="113"/>
      <c r="AC164" s="113"/>
    </row>
    <row r="165" spans="1:29" ht="12.75">
      <c r="A165" s="108"/>
      <c r="B165" s="107"/>
      <c r="C165" s="118"/>
      <c r="D165" s="117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3"/>
      <c r="R165" s="104"/>
      <c r="S165" s="104"/>
      <c r="T165" s="104"/>
      <c r="U165" s="104"/>
      <c r="V165" s="104"/>
      <c r="W165" s="103"/>
      <c r="X165" s="104"/>
      <c r="Y165" s="104"/>
      <c r="Z165" s="103"/>
      <c r="AA165" s="102"/>
      <c r="AB165" s="101"/>
      <c r="AC165" s="101"/>
    </row>
    <row r="166" spans="1:29" ht="12.75">
      <c r="A166" s="116" t="s">
        <v>148</v>
      </c>
      <c r="B166" s="45">
        <v>1</v>
      </c>
      <c r="C166" s="46" t="s">
        <v>447</v>
      </c>
      <c r="D166" s="65" t="s">
        <v>382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12000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51">
        <f aca="true" t="shared" si="50" ref="Q166:Q178">SUM(E166:P166)</f>
        <v>12000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51">
        <f aca="true" t="shared" si="51" ref="W166:W178">SUM(R166:V166)</f>
        <v>0</v>
      </c>
      <c r="X166" s="48">
        <v>12000</v>
      </c>
      <c r="Y166" s="48">
        <v>0</v>
      </c>
      <c r="Z166" s="51">
        <f aca="true" t="shared" si="52" ref="Z166:Z178">SUM(W166:Y166)</f>
        <v>12000</v>
      </c>
      <c r="AA166" s="88">
        <f aca="true" t="shared" si="53" ref="AA166:AA178">Q166-Z166</f>
        <v>0</v>
      </c>
      <c r="AB166" s="100">
        <f aca="true" t="shared" si="54" ref="AB166:AB177">$Z$5-Z166</f>
        <v>202628.04</v>
      </c>
      <c r="AC166" s="100"/>
    </row>
    <row r="167" spans="1:29" ht="12.75">
      <c r="A167" s="116" t="s">
        <v>148</v>
      </c>
      <c r="B167" s="45">
        <v>2</v>
      </c>
      <c r="C167" s="46" t="s">
        <v>446</v>
      </c>
      <c r="D167" s="65" t="s">
        <v>382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98">
        <f t="shared" si="50"/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98">
        <f t="shared" si="51"/>
        <v>0</v>
      </c>
      <c r="X167" s="47">
        <v>0</v>
      </c>
      <c r="Y167" s="47">
        <v>0</v>
      </c>
      <c r="Z167" s="98">
        <f t="shared" si="52"/>
        <v>0</v>
      </c>
      <c r="AA167" s="97">
        <f t="shared" si="53"/>
        <v>0</v>
      </c>
      <c r="AB167" s="119">
        <f t="shared" si="54"/>
        <v>214628.04</v>
      </c>
      <c r="AC167" s="119"/>
    </row>
    <row r="168" spans="1:29" ht="12.75">
      <c r="A168" s="116" t="s">
        <v>148</v>
      </c>
      <c r="B168" s="45">
        <v>2</v>
      </c>
      <c r="C168" s="46" t="s">
        <v>445</v>
      </c>
      <c r="D168" s="65" t="s">
        <v>380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98">
        <f t="shared" si="50"/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98">
        <f t="shared" si="51"/>
        <v>0</v>
      </c>
      <c r="X168" s="47">
        <v>0</v>
      </c>
      <c r="Y168" s="47">
        <v>0</v>
      </c>
      <c r="Z168" s="98">
        <f t="shared" si="52"/>
        <v>0</v>
      </c>
      <c r="AA168" s="97">
        <f t="shared" si="53"/>
        <v>0</v>
      </c>
      <c r="AB168" s="119">
        <f t="shared" si="54"/>
        <v>214628.04</v>
      </c>
      <c r="AC168" s="119"/>
    </row>
    <row r="169" spans="1:34" s="95" customFormat="1" ht="12.75">
      <c r="A169" s="116" t="s">
        <v>148</v>
      </c>
      <c r="B169" s="45">
        <v>3</v>
      </c>
      <c r="C169" s="46" t="s">
        <v>294</v>
      </c>
      <c r="D169" s="65" t="s">
        <v>382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98">
        <f t="shared" si="50"/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98">
        <f t="shared" si="51"/>
        <v>0</v>
      </c>
      <c r="X169" s="47">
        <v>0</v>
      </c>
      <c r="Y169" s="47">
        <v>0</v>
      </c>
      <c r="Z169" s="98">
        <f t="shared" si="52"/>
        <v>0</v>
      </c>
      <c r="AA169" s="97">
        <f t="shared" si="53"/>
        <v>0</v>
      </c>
      <c r="AB169" s="119">
        <f t="shared" si="54"/>
        <v>214628.04</v>
      </c>
      <c r="AC169" s="119"/>
      <c r="AD169" s="52"/>
      <c r="AE169" s="54"/>
      <c r="AF169" s="52"/>
      <c r="AG169" s="52"/>
      <c r="AH169" s="52"/>
    </row>
    <row r="170" spans="1:29" ht="12.75">
      <c r="A170" s="116" t="s">
        <v>148</v>
      </c>
      <c r="B170" s="45">
        <v>3</v>
      </c>
      <c r="C170" s="46" t="s">
        <v>444</v>
      </c>
      <c r="D170" s="65" t="s">
        <v>380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98">
        <f t="shared" si="50"/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98">
        <f t="shared" si="51"/>
        <v>0</v>
      </c>
      <c r="X170" s="47">
        <v>0</v>
      </c>
      <c r="Y170" s="47">
        <v>0</v>
      </c>
      <c r="Z170" s="98">
        <f t="shared" si="52"/>
        <v>0</v>
      </c>
      <c r="AA170" s="97">
        <f t="shared" si="53"/>
        <v>0</v>
      </c>
      <c r="AB170" s="119">
        <f t="shared" si="54"/>
        <v>214628.04</v>
      </c>
      <c r="AC170" s="119"/>
    </row>
    <row r="171" spans="1:34" s="95" customFormat="1" ht="12.75">
      <c r="A171" s="116" t="s">
        <v>148</v>
      </c>
      <c r="B171" s="45">
        <v>5</v>
      </c>
      <c r="C171" s="46" t="s">
        <v>443</v>
      </c>
      <c r="D171" s="65" t="s">
        <v>382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98">
        <f t="shared" si="50"/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98">
        <f t="shared" si="51"/>
        <v>0</v>
      </c>
      <c r="X171" s="47">
        <v>0</v>
      </c>
      <c r="Y171" s="47">
        <v>0</v>
      </c>
      <c r="Z171" s="98">
        <f t="shared" si="52"/>
        <v>0</v>
      </c>
      <c r="AA171" s="97">
        <f t="shared" si="53"/>
        <v>0</v>
      </c>
      <c r="AB171" s="119">
        <f t="shared" si="54"/>
        <v>214628.04</v>
      </c>
      <c r="AC171" s="119"/>
      <c r="AD171" s="52"/>
      <c r="AE171" s="54"/>
      <c r="AF171" s="52"/>
      <c r="AG171" s="52"/>
      <c r="AH171" s="52"/>
    </row>
    <row r="172" spans="1:29" ht="12.75">
      <c r="A172" s="116" t="s">
        <v>148</v>
      </c>
      <c r="B172" s="45">
        <v>6</v>
      </c>
      <c r="C172" s="46" t="s">
        <v>339</v>
      </c>
      <c r="D172" s="65" t="s">
        <v>382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19800</v>
      </c>
      <c r="K172" s="47">
        <v>0</v>
      </c>
      <c r="L172" s="47">
        <v>19800</v>
      </c>
      <c r="M172" s="47">
        <v>0</v>
      </c>
      <c r="N172" s="47">
        <v>0</v>
      </c>
      <c r="O172" s="47">
        <v>0</v>
      </c>
      <c r="P172" s="47">
        <v>0</v>
      </c>
      <c r="Q172" s="98">
        <f t="shared" si="50"/>
        <v>39600</v>
      </c>
      <c r="R172" s="47">
        <v>0</v>
      </c>
      <c r="S172" s="47">
        <v>0</v>
      </c>
      <c r="T172" s="47">
        <v>0</v>
      </c>
      <c r="U172" s="47">
        <v>35000</v>
      </c>
      <c r="V172" s="47">
        <v>0</v>
      </c>
      <c r="W172" s="98">
        <f t="shared" si="51"/>
        <v>35000</v>
      </c>
      <c r="X172" s="47">
        <v>4600</v>
      </c>
      <c r="Y172" s="47">
        <v>0</v>
      </c>
      <c r="Z172" s="98">
        <f t="shared" si="52"/>
        <v>39600</v>
      </c>
      <c r="AA172" s="97">
        <f t="shared" si="53"/>
        <v>0</v>
      </c>
      <c r="AB172" s="119">
        <f t="shared" si="54"/>
        <v>175028.04</v>
      </c>
      <c r="AC172" s="119"/>
    </row>
    <row r="173" spans="1:29" ht="12.75">
      <c r="A173" s="116" t="s">
        <v>148</v>
      </c>
      <c r="B173" s="45">
        <v>7</v>
      </c>
      <c r="C173" s="46" t="s">
        <v>442</v>
      </c>
      <c r="D173" s="65" t="s">
        <v>382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10000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98">
        <f t="shared" si="50"/>
        <v>10000</v>
      </c>
      <c r="R173" s="47">
        <v>0</v>
      </c>
      <c r="S173" s="47">
        <v>0</v>
      </c>
      <c r="T173" s="47">
        <v>0</v>
      </c>
      <c r="U173" s="47">
        <v>6506.11</v>
      </c>
      <c r="V173" s="47">
        <v>0</v>
      </c>
      <c r="W173" s="98">
        <f t="shared" si="51"/>
        <v>6506.11</v>
      </c>
      <c r="X173" s="47">
        <v>3493.89</v>
      </c>
      <c r="Y173" s="47">
        <v>0</v>
      </c>
      <c r="Z173" s="98">
        <f t="shared" si="52"/>
        <v>10000</v>
      </c>
      <c r="AA173" s="97">
        <f t="shared" si="53"/>
        <v>0</v>
      </c>
      <c r="AB173" s="119">
        <f t="shared" si="54"/>
        <v>204628.04</v>
      </c>
      <c r="AC173" s="119"/>
    </row>
    <row r="174" spans="1:29" ht="12.75">
      <c r="A174" s="116" t="s">
        <v>148</v>
      </c>
      <c r="B174" s="45">
        <v>8</v>
      </c>
      <c r="C174" s="46" t="s">
        <v>149</v>
      </c>
      <c r="D174" s="65" t="s">
        <v>382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28000</v>
      </c>
      <c r="K174" s="47">
        <v>0</v>
      </c>
      <c r="L174" s="47">
        <v>22000</v>
      </c>
      <c r="M174" s="47">
        <v>0</v>
      </c>
      <c r="N174" s="47">
        <v>6000</v>
      </c>
      <c r="O174" s="47">
        <v>0</v>
      </c>
      <c r="P174" s="47">
        <v>0</v>
      </c>
      <c r="Q174" s="98">
        <f t="shared" si="50"/>
        <v>56000</v>
      </c>
      <c r="R174" s="47">
        <v>0</v>
      </c>
      <c r="S174" s="47">
        <v>0</v>
      </c>
      <c r="T174" s="47">
        <v>0</v>
      </c>
      <c r="U174" s="47">
        <v>0</v>
      </c>
      <c r="V174" s="47">
        <v>21091</v>
      </c>
      <c r="W174" s="98">
        <f t="shared" si="51"/>
        <v>21091</v>
      </c>
      <c r="X174" s="47">
        <v>31299.94</v>
      </c>
      <c r="Y174" s="47">
        <v>0</v>
      </c>
      <c r="Z174" s="98">
        <f t="shared" si="52"/>
        <v>52390.94</v>
      </c>
      <c r="AA174" s="97">
        <f t="shared" si="53"/>
        <v>3609.0599999999977</v>
      </c>
      <c r="AB174" s="119">
        <f t="shared" si="54"/>
        <v>162237.1</v>
      </c>
      <c r="AC174" s="119"/>
    </row>
    <row r="175" spans="1:34" s="95" customFormat="1" ht="12.75">
      <c r="A175" s="116" t="s">
        <v>148</v>
      </c>
      <c r="B175" s="45">
        <v>9</v>
      </c>
      <c r="C175" s="46" t="s">
        <v>295</v>
      </c>
      <c r="D175" s="65" t="s">
        <v>382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98">
        <f t="shared" si="50"/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98">
        <f t="shared" si="51"/>
        <v>0</v>
      </c>
      <c r="X175" s="47">
        <v>0</v>
      </c>
      <c r="Y175" s="47">
        <v>0</v>
      </c>
      <c r="Z175" s="98">
        <f t="shared" si="52"/>
        <v>0</v>
      </c>
      <c r="AA175" s="97">
        <f t="shared" si="53"/>
        <v>0</v>
      </c>
      <c r="AB175" s="119">
        <f t="shared" si="54"/>
        <v>214628.04</v>
      </c>
      <c r="AC175" s="119"/>
      <c r="AD175" s="52"/>
      <c r="AE175" s="54"/>
      <c r="AF175" s="52"/>
      <c r="AG175" s="52"/>
      <c r="AH175" s="52"/>
    </row>
    <row r="176" spans="1:29" ht="12.75">
      <c r="A176" s="116" t="s">
        <v>148</v>
      </c>
      <c r="B176" s="45">
        <v>9</v>
      </c>
      <c r="C176" s="46" t="s">
        <v>147</v>
      </c>
      <c r="D176" s="65" t="s">
        <v>382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98">
        <f t="shared" si="50"/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98">
        <f t="shared" si="51"/>
        <v>0</v>
      </c>
      <c r="X176" s="47">
        <v>0</v>
      </c>
      <c r="Y176" s="47">
        <v>0</v>
      </c>
      <c r="Z176" s="98">
        <f t="shared" si="52"/>
        <v>0</v>
      </c>
      <c r="AA176" s="97">
        <f t="shared" si="53"/>
        <v>0</v>
      </c>
      <c r="AB176" s="119">
        <f t="shared" si="54"/>
        <v>214628.04</v>
      </c>
      <c r="AC176" s="119"/>
    </row>
    <row r="177" spans="1:29" ht="12.75">
      <c r="A177" s="116" t="s">
        <v>148</v>
      </c>
      <c r="B177" s="45">
        <v>9</v>
      </c>
      <c r="C177" s="46" t="s">
        <v>441</v>
      </c>
      <c r="D177" s="65" t="s">
        <v>380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98">
        <f t="shared" si="50"/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98">
        <f t="shared" si="51"/>
        <v>0</v>
      </c>
      <c r="X177" s="47">
        <v>0</v>
      </c>
      <c r="Y177" s="47">
        <v>0</v>
      </c>
      <c r="Z177" s="98">
        <f t="shared" si="52"/>
        <v>0</v>
      </c>
      <c r="AA177" s="97">
        <f t="shared" si="53"/>
        <v>0</v>
      </c>
      <c r="AB177" s="119">
        <f t="shared" si="54"/>
        <v>214628.04</v>
      </c>
      <c r="AC177" s="119"/>
    </row>
    <row r="178" spans="1:34" s="95" customFormat="1" ht="13.5" thickBot="1">
      <c r="A178" s="94"/>
      <c r="B178" s="93"/>
      <c r="C178" s="112"/>
      <c r="D178" s="111"/>
      <c r="E178" s="110">
        <f aca="true" t="shared" si="55" ref="E178:P178">SUM(E166:E177)</f>
        <v>0</v>
      </c>
      <c r="F178" s="110">
        <f t="shared" si="55"/>
        <v>0</v>
      </c>
      <c r="G178" s="110">
        <f t="shared" si="55"/>
        <v>0</v>
      </c>
      <c r="H178" s="110">
        <f t="shared" si="55"/>
        <v>0</v>
      </c>
      <c r="I178" s="110">
        <f t="shared" si="55"/>
        <v>0</v>
      </c>
      <c r="J178" s="110">
        <f t="shared" si="55"/>
        <v>69800</v>
      </c>
      <c r="K178" s="110">
        <f t="shared" si="55"/>
        <v>0</v>
      </c>
      <c r="L178" s="110">
        <f t="shared" si="55"/>
        <v>41800</v>
      </c>
      <c r="M178" s="110">
        <f t="shared" si="55"/>
        <v>0</v>
      </c>
      <c r="N178" s="110">
        <f t="shared" si="55"/>
        <v>6000</v>
      </c>
      <c r="O178" s="110">
        <f t="shared" si="55"/>
        <v>0</v>
      </c>
      <c r="P178" s="110">
        <f t="shared" si="55"/>
        <v>0</v>
      </c>
      <c r="Q178" s="51">
        <f t="shared" si="50"/>
        <v>117600</v>
      </c>
      <c r="R178" s="110">
        <f>SUM(R166:R177)</f>
        <v>0</v>
      </c>
      <c r="S178" s="110">
        <f>SUM(S166:S177)</f>
        <v>0</v>
      </c>
      <c r="T178" s="110">
        <f>SUM(T166:T177)</f>
        <v>0</v>
      </c>
      <c r="U178" s="110">
        <f>SUM(U166:U177)</f>
        <v>41506.11</v>
      </c>
      <c r="V178" s="110">
        <f>SUM(V166:V177)</f>
        <v>21091</v>
      </c>
      <c r="W178" s="51">
        <f t="shared" si="51"/>
        <v>62597.11</v>
      </c>
      <c r="X178" s="110">
        <f>SUM(X166:X177)</f>
        <v>51393.83</v>
      </c>
      <c r="Y178" s="110">
        <f>SUM(Y166:Y177)</f>
        <v>0</v>
      </c>
      <c r="Z178" s="51">
        <f t="shared" si="52"/>
        <v>113990.94</v>
      </c>
      <c r="AA178" s="88">
        <f t="shared" si="53"/>
        <v>3609.0599999999977</v>
      </c>
      <c r="AB178" s="121"/>
      <c r="AC178" s="121"/>
      <c r="AD178" s="52"/>
      <c r="AE178" s="54"/>
      <c r="AF178" s="52"/>
      <c r="AG178" s="52"/>
      <c r="AH178" s="52"/>
    </row>
    <row r="179" spans="1:29" ht="12.75">
      <c r="A179" s="108"/>
      <c r="B179" s="107"/>
      <c r="C179" s="118"/>
      <c r="D179" s="117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3"/>
      <c r="R179" s="104"/>
      <c r="S179" s="104"/>
      <c r="T179" s="104"/>
      <c r="U179" s="104"/>
      <c r="V179" s="104"/>
      <c r="W179" s="103"/>
      <c r="X179" s="104"/>
      <c r="Y179" s="104"/>
      <c r="Z179" s="103"/>
      <c r="AA179" s="102"/>
      <c r="AB179" s="101"/>
      <c r="AC179" s="101"/>
    </row>
    <row r="180" spans="1:29" ht="12.75">
      <c r="A180" s="116" t="s">
        <v>296</v>
      </c>
      <c r="B180" s="45">
        <v>1</v>
      </c>
      <c r="C180" s="46" t="s">
        <v>297</v>
      </c>
      <c r="D180" s="65" t="s">
        <v>382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28000</v>
      </c>
      <c r="K180" s="48">
        <v>6000</v>
      </c>
      <c r="L180" s="48">
        <v>0</v>
      </c>
      <c r="M180" s="48">
        <v>0</v>
      </c>
      <c r="N180" s="48">
        <v>17500</v>
      </c>
      <c r="O180" s="48">
        <v>0</v>
      </c>
      <c r="P180" s="48">
        <v>0</v>
      </c>
      <c r="Q180" s="51">
        <f aca="true" t="shared" si="56" ref="Q180:Q187">SUM(E180:P180)</f>
        <v>51500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51">
        <f aca="true" t="shared" si="57" ref="W180:W187">SUM(R180:V180)</f>
        <v>0</v>
      </c>
      <c r="X180" s="48">
        <v>51500</v>
      </c>
      <c r="Y180" s="48">
        <v>0</v>
      </c>
      <c r="Z180" s="51">
        <f aca="true" t="shared" si="58" ref="Z180:Z187">SUM(W180:Y180)</f>
        <v>51500</v>
      </c>
      <c r="AA180" s="88">
        <f aca="true" t="shared" si="59" ref="AA180:AA187">Q180-Z180</f>
        <v>0</v>
      </c>
      <c r="AB180" s="100">
        <f aca="true" t="shared" si="60" ref="AB180:AB186">$Z$5-Z180</f>
        <v>163128.04</v>
      </c>
      <c r="AC180" s="100"/>
    </row>
    <row r="181" spans="1:29" ht="12.75">
      <c r="A181" s="116" t="s">
        <v>296</v>
      </c>
      <c r="B181" s="45">
        <v>2</v>
      </c>
      <c r="C181" s="46" t="s">
        <v>298</v>
      </c>
      <c r="D181" s="65" t="s">
        <v>382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28000</v>
      </c>
      <c r="K181" s="47">
        <v>5775</v>
      </c>
      <c r="L181" s="47">
        <v>0</v>
      </c>
      <c r="M181" s="47">
        <v>0</v>
      </c>
      <c r="N181" s="47">
        <v>42000</v>
      </c>
      <c r="O181" s="47">
        <v>9987.81</v>
      </c>
      <c r="P181" s="47">
        <v>0</v>
      </c>
      <c r="Q181" s="98">
        <f t="shared" si="56"/>
        <v>85762.81</v>
      </c>
      <c r="R181" s="47">
        <v>0</v>
      </c>
      <c r="S181" s="47">
        <v>0</v>
      </c>
      <c r="T181" s="47">
        <v>0</v>
      </c>
      <c r="U181" s="47">
        <v>0</v>
      </c>
      <c r="V181" s="47">
        <v>10350</v>
      </c>
      <c r="W181" s="98">
        <f t="shared" si="57"/>
        <v>10350</v>
      </c>
      <c r="X181" s="47">
        <v>75412.81</v>
      </c>
      <c r="Y181" s="47">
        <v>0</v>
      </c>
      <c r="Z181" s="98">
        <f t="shared" si="58"/>
        <v>85762.81</v>
      </c>
      <c r="AA181" s="97">
        <f t="shared" si="59"/>
        <v>0</v>
      </c>
      <c r="AB181" s="119">
        <f t="shared" si="60"/>
        <v>128865.23000000001</v>
      </c>
      <c r="AC181" s="119"/>
    </row>
    <row r="182" spans="1:29" ht="12.75">
      <c r="A182" s="116" t="s">
        <v>296</v>
      </c>
      <c r="B182" s="45">
        <v>3</v>
      </c>
      <c r="C182" s="46" t="s">
        <v>340</v>
      </c>
      <c r="D182" s="65" t="s">
        <v>382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20000</v>
      </c>
      <c r="K182" s="47">
        <v>12500</v>
      </c>
      <c r="L182" s="47">
        <v>0</v>
      </c>
      <c r="M182" s="47">
        <v>0</v>
      </c>
      <c r="N182" s="47">
        <v>42000</v>
      </c>
      <c r="O182" s="47">
        <v>0</v>
      </c>
      <c r="P182" s="47">
        <v>0</v>
      </c>
      <c r="Q182" s="98">
        <f t="shared" si="56"/>
        <v>74500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98">
        <f t="shared" si="57"/>
        <v>0</v>
      </c>
      <c r="X182" s="47">
        <v>73413</v>
      </c>
      <c r="Y182" s="47">
        <v>0</v>
      </c>
      <c r="Z182" s="98">
        <f t="shared" si="58"/>
        <v>73413</v>
      </c>
      <c r="AA182" s="97">
        <f t="shared" si="59"/>
        <v>1087</v>
      </c>
      <c r="AB182" s="119">
        <f t="shared" si="60"/>
        <v>141215.04</v>
      </c>
      <c r="AC182" s="119"/>
    </row>
    <row r="183" spans="1:29" ht="12.75">
      <c r="A183" s="116" t="s">
        <v>296</v>
      </c>
      <c r="B183" s="45">
        <v>4</v>
      </c>
      <c r="C183" s="46" t="s">
        <v>341</v>
      </c>
      <c r="D183" s="65" t="s">
        <v>382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28000</v>
      </c>
      <c r="K183" s="47">
        <v>0</v>
      </c>
      <c r="L183" s="47">
        <v>0</v>
      </c>
      <c r="M183" s="47">
        <v>0</v>
      </c>
      <c r="N183" s="47">
        <v>42000</v>
      </c>
      <c r="O183" s="47">
        <v>14468.75</v>
      </c>
      <c r="P183" s="47">
        <v>0</v>
      </c>
      <c r="Q183" s="98">
        <f t="shared" si="56"/>
        <v>84468.75</v>
      </c>
      <c r="R183" s="47">
        <v>0</v>
      </c>
      <c r="S183" s="47">
        <v>0</v>
      </c>
      <c r="T183" s="47">
        <v>0</v>
      </c>
      <c r="U183" s="47">
        <v>0</v>
      </c>
      <c r="V183" s="47">
        <v>24989.5</v>
      </c>
      <c r="W183" s="98">
        <f t="shared" si="57"/>
        <v>24989.5</v>
      </c>
      <c r="X183" s="47">
        <v>59135.15</v>
      </c>
      <c r="Y183" s="47">
        <v>0</v>
      </c>
      <c r="Z183" s="98">
        <f t="shared" si="58"/>
        <v>84124.65</v>
      </c>
      <c r="AA183" s="97">
        <f t="shared" si="59"/>
        <v>344.1000000000058</v>
      </c>
      <c r="AB183" s="119">
        <f t="shared" si="60"/>
        <v>130503.39000000001</v>
      </c>
      <c r="AC183" s="119"/>
    </row>
    <row r="184" spans="1:29" ht="12.75">
      <c r="A184" s="116" t="s">
        <v>296</v>
      </c>
      <c r="B184" s="45">
        <v>5</v>
      </c>
      <c r="C184" s="46" t="s">
        <v>299</v>
      </c>
      <c r="D184" s="65" t="s">
        <v>382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28000</v>
      </c>
      <c r="K184" s="47">
        <v>0</v>
      </c>
      <c r="L184" s="47">
        <v>0</v>
      </c>
      <c r="M184" s="47">
        <v>0</v>
      </c>
      <c r="N184" s="47">
        <v>42000</v>
      </c>
      <c r="O184" s="47">
        <v>10800</v>
      </c>
      <c r="P184" s="47">
        <v>0</v>
      </c>
      <c r="Q184" s="98">
        <f t="shared" si="56"/>
        <v>80800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98">
        <f t="shared" si="57"/>
        <v>0</v>
      </c>
      <c r="X184" s="47">
        <v>80800</v>
      </c>
      <c r="Y184" s="47">
        <v>0</v>
      </c>
      <c r="Z184" s="98">
        <f t="shared" si="58"/>
        <v>80800</v>
      </c>
      <c r="AA184" s="97">
        <f t="shared" si="59"/>
        <v>0</v>
      </c>
      <c r="AB184" s="119">
        <f t="shared" si="60"/>
        <v>133828.04</v>
      </c>
      <c r="AC184" s="119"/>
    </row>
    <row r="185" spans="1:29" ht="12.75">
      <c r="A185" s="116" t="s">
        <v>296</v>
      </c>
      <c r="B185" s="45">
        <v>6</v>
      </c>
      <c r="C185" s="46" t="s">
        <v>342</v>
      </c>
      <c r="D185" s="65" t="s">
        <v>382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28000</v>
      </c>
      <c r="K185" s="47">
        <v>0</v>
      </c>
      <c r="L185" s="47">
        <v>0</v>
      </c>
      <c r="M185" s="47">
        <v>0</v>
      </c>
      <c r="N185" s="47">
        <v>42000</v>
      </c>
      <c r="O185" s="47">
        <v>8749.5</v>
      </c>
      <c r="P185" s="47">
        <v>0</v>
      </c>
      <c r="Q185" s="98">
        <f t="shared" si="56"/>
        <v>78749.5</v>
      </c>
      <c r="R185" s="47">
        <v>0</v>
      </c>
      <c r="S185" s="47">
        <v>0</v>
      </c>
      <c r="T185" s="47">
        <v>0</v>
      </c>
      <c r="U185" s="47">
        <v>0</v>
      </c>
      <c r="V185" s="47">
        <v>13800</v>
      </c>
      <c r="W185" s="98">
        <f t="shared" si="57"/>
        <v>13800</v>
      </c>
      <c r="X185" s="47">
        <v>64949.5</v>
      </c>
      <c r="Y185" s="47">
        <v>0</v>
      </c>
      <c r="Z185" s="98">
        <f t="shared" si="58"/>
        <v>78749.5</v>
      </c>
      <c r="AA185" s="97">
        <f t="shared" si="59"/>
        <v>0</v>
      </c>
      <c r="AB185" s="119">
        <f t="shared" si="60"/>
        <v>135878.54</v>
      </c>
      <c r="AC185" s="119"/>
    </row>
    <row r="186" spans="1:29" ht="12.75">
      <c r="A186" s="116" t="s">
        <v>296</v>
      </c>
      <c r="B186" s="45">
        <v>7</v>
      </c>
      <c r="C186" s="46" t="s">
        <v>440</v>
      </c>
      <c r="D186" s="65" t="s">
        <v>382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15000</v>
      </c>
      <c r="K186" s="47">
        <v>7000</v>
      </c>
      <c r="L186" s="47">
        <v>0</v>
      </c>
      <c r="M186" s="47">
        <v>0</v>
      </c>
      <c r="N186" s="47">
        <v>0</v>
      </c>
      <c r="O186" s="47">
        <v>2000</v>
      </c>
      <c r="P186" s="47">
        <v>0</v>
      </c>
      <c r="Q186" s="98">
        <f t="shared" si="56"/>
        <v>24000</v>
      </c>
      <c r="R186" s="47">
        <v>0</v>
      </c>
      <c r="S186" s="47">
        <v>0</v>
      </c>
      <c r="T186" s="47">
        <v>0</v>
      </c>
      <c r="U186" s="47">
        <v>0</v>
      </c>
      <c r="V186" s="47">
        <v>6730</v>
      </c>
      <c r="W186" s="98">
        <f t="shared" si="57"/>
        <v>6730</v>
      </c>
      <c r="X186" s="47">
        <v>17269.08</v>
      </c>
      <c r="Y186" s="47">
        <v>0</v>
      </c>
      <c r="Z186" s="98">
        <f t="shared" si="58"/>
        <v>23999.08</v>
      </c>
      <c r="AA186" s="97">
        <f t="shared" si="59"/>
        <v>0.9199999999982538</v>
      </c>
      <c r="AB186" s="119">
        <f t="shared" si="60"/>
        <v>190628.96000000002</v>
      </c>
      <c r="AC186" s="119"/>
    </row>
    <row r="187" spans="1:29" ht="13.5" thickBot="1">
      <c r="A187" s="94"/>
      <c r="B187" s="93"/>
      <c r="C187" s="112"/>
      <c r="D187" s="111"/>
      <c r="E187" s="110">
        <f aca="true" t="shared" si="61" ref="E187:P187">SUM(E180:E186)</f>
        <v>0</v>
      </c>
      <c r="F187" s="110">
        <f t="shared" si="61"/>
        <v>0</v>
      </c>
      <c r="G187" s="110">
        <f t="shared" si="61"/>
        <v>0</v>
      </c>
      <c r="H187" s="110">
        <f t="shared" si="61"/>
        <v>0</v>
      </c>
      <c r="I187" s="110">
        <f t="shared" si="61"/>
        <v>0</v>
      </c>
      <c r="J187" s="110">
        <f t="shared" si="61"/>
        <v>175000</v>
      </c>
      <c r="K187" s="110">
        <f t="shared" si="61"/>
        <v>31275</v>
      </c>
      <c r="L187" s="110">
        <f t="shared" si="61"/>
        <v>0</v>
      </c>
      <c r="M187" s="110">
        <f t="shared" si="61"/>
        <v>0</v>
      </c>
      <c r="N187" s="110">
        <f t="shared" si="61"/>
        <v>227500</v>
      </c>
      <c r="O187" s="110">
        <f t="shared" si="61"/>
        <v>46006.06</v>
      </c>
      <c r="P187" s="110">
        <f t="shared" si="61"/>
        <v>0</v>
      </c>
      <c r="Q187" s="51">
        <f t="shared" si="56"/>
        <v>479781.06</v>
      </c>
      <c r="R187" s="110">
        <f>SUM(R180:R186)</f>
        <v>0</v>
      </c>
      <c r="S187" s="110">
        <f>SUM(S180:S186)</f>
        <v>0</v>
      </c>
      <c r="T187" s="110">
        <f>SUM(T180:T186)</f>
        <v>0</v>
      </c>
      <c r="U187" s="110">
        <f>SUM(U180:U186)</f>
        <v>0</v>
      </c>
      <c r="V187" s="110">
        <f>SUM(V180:V186)</f>
        <v>55869.5</v>
      </c>
      <c r="W187" s="51">
        <f t="shared" si="57"/>
        <v>55869.5</v>
      </c>
      <c r="X187" s="110">
        <f>SUM(X180:X186)</f>
        <v>422479.54</v>
      </c>
      <c r="Y187" s="110">
        <f>SUM(Y180:Y186)</f>
        <v>0</v>
      </c>
      <c r="Z187" s="51">
        <f t="shared" si="58"/>
        <v>478349.04</v>
      </c>
      <c r="AA187" s="88">
        <f t="shared" si="59"/>
        <v>1432.0200000000186</v>
      </c>
      <c r="AB187" s="121"/>
      <c r="AC187" s="121"/>
    </row>
    <row r="188" spans="1:29" ht="12.75">
      <c r="A188" s="108"/>
      <c r="B188" s="107"/>
      <c r="C188" s="118"/>
      <c r="D188" s="117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3"/>
      <c r="R188" s="104"/>
      <c r="S188" s="104"/>
      <c r="T188" s="104"/>
      <c r="U188" s="104"/>
      <c r="V188" s="104"/>
      <c r="W188" s="103"/>
      <c r="X188" s="104"/>
      <c r="Y188" s="104"/>
      <c r="Z188" s="103"/>
      <c r="AA188" s="102"/>
      <c r="AB188" s="101"/>
      <c r="AC188" s="101"/>
    </row>
    <row r="189" spans="1:34" ht="12.75">
      <c r="A189" s="116" t="s">
        <v>125</v>
      </c>
      <c r="B189" s="45">
        <v>1</v>
      </c>
      <c r="C189" s="46" t="s">
        <v>146</v>
      </c>
      <c r="D189" s="65" t="s">
        <v>382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20182.5</v>
      </c>
      <c r="P189" s="48">
        <v>0</v>
      </c>
      <c r="Q189" s="51">
        <f aca="true" t="shared" si="62" ref="Q189:Q212">SUM(E189:P189)</f>
        <v>20182.5</v>
      </c>
      <c r="R189" s="48">
        <v>0</v>
      </c>
      <c r="S189" s="48">
        <v>0</v>
      </c>
      <c r="T189" s="48">
        <v>0</v>
      </c>
      <c r="U189" s="48">
        <v>0</v>
      </c>
      <c r="V189" s="48">
        <v>20182.5</v>
      </c>
      <c r="W189" s="51">
        <f aca="true" t="shared" si="63" ref="W189:W212">SUM(R189:V189)</f>
        <v>20182.5</v>
      </c>
      <c r="X189" s="48">
        <v>0</v>
      </c>
      <c r="Y189" s="48">
        <v>0</v>
      </c>
      <c r="Z189" s="51">
        <f aca="true" t="shared" si="64" ref="Z189:Z212">SUM(W189:Y189)</f>
        <v>20182.5</v>
      </c>
      <c r="AA189" s="88">
        <f aca="true" t="shared" si="65" ref="AA189:AA212">Q189-Z189</f>
        <v>0</v>
      </c>
      <c r="AB189" s="100">
        <f aca="true" t="shared" si="66" ref="AB189:AB211">$Z$5-Z189</f>
        <v>194445.54</v>
      </c>
      <c r="AC189" s="100"/>
      <c r="AD189" s="122"/>
      <c r="AF189" s="122"/>
      <c r="AG189" s="122"/>
      <c r="AH189" s="122"/>
    </row>
    <row r="190" spans="1:34" s="123" customFormat="1" ht="12.75">
      <c r="A190" s="116" t="s">
        <v>125</v>
      </c>
      <c r="B190" s="45">
        <v>2</v>
      </c>
      <c r="C190" s="46" t="s">
        <v>145</v>
      </c>
      <c r="D190" s="65" t="s">
        <v>382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98">
        <f t="shared" si="62"/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98">
        <f t="shared" si="63"/>
        <v>0</v>
      </c>
      <c r="X190" s="47">
        <v>0</v>
      </c>
      <c r="Y190" s="47">
        <v>0</v>
      </c>
      <c r="Z190" s="98">
        <f t="shared" si="64"/>
        <v>0</v>
      </c>
      <c r="AA190" s="97">
        <f t="shared" si="65"/>
        <v>0</v>
      </c>
      <c r="AB190" s="96">
        <f t="shared" si="66"/>
        <v>214628.04</v>
      </c>
      <c r="AC190" s="96"/>
      <c r="AD190" s="122"/>
      <c r="AE190" s="54"/>
      <c r="AF190" s="122"/>
      <c r="AG190" s="122"/>
      <c r="AH190" s="122"/>
    </row>
    <row r="191" spans="1:34" s="123" customFormat="1" ht="12.75">
      <c r="A191" s="116" t="s">
        <v>125</v>
      </c>
      <c r="B191" s="45">
        <v>3</v>
      </c>
      <c r="C191" s="46" t="s">
        <v>144</v>
      </c>
      <c r="D191" s="65" t="s">
        <v>382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98">
        <f t="shared" si="62"/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98">
        <f t="shared" si="63"/>
        <v>0</v>
      </c>
      <c r="X191" s="47">
        <v>0</v>
      </c>
      <c r="Y191" s="47">
        <v>0</v>
      </c>
      <c r="Z191" s="98">
        <f t="shared" si="64"/>
        <v>0</v>
      </c>
      <c r="AA191" s="97">
        <f t="shared" si="65"/>
        <v>0</v>
      </c>
      <c r="AB191" s="96">
        <f t="shared" si="66"/>
        <v>214628.04</v>
      </c>
      <c r="AC191" s="96"/>
      <c r="AD191" s="122"/>
      <c r="AE191" s="54"/>
      <c r="AF191" s="122"/>
      <c r="AG191" s="122"/>
      <c r="AH191" s="122"/>
    </row>
    <row r="192" spans="1:34" s="123" customFormat="1" ht="12.75">
      <c r="A192" s="116" t="s">
        <v>125</v>
      </c>
      <c r="B192" s="45">
        <v>4</v>
      </c>
      <c r="C192" s="46" t="s">
        <v>143</v>
      </c>
      <c r="D192" s="65" t="s">
        <v>382</v>
      </c>
      <c r="E192" s="47">
        <v>0</v>
      </c>
      <c r="F192" s="47">
        <v>0</v>
      </c>
      <c r="G192" s="47">
        <v>0</v>
      </c>
      <c r="H192" s="47">
        <v>0</v>
      </c>
      <c r="I192" s="47">
        <v>62100</v>
      </c>
      <c r="J192" s="47">
        <v>0</v>
      </c>
      <c r="K192" s="47">
        <v>259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98">
        <f t="shared" si="62"/>
        <v>62359</v>
      </c>
      <c r="R192" s="47">
        <v>62100</v>
      </c>
      <c r="S192" s="47">
        <v>0</v>
      </c>
      <c r="T192" s="47">
        <v>259</v>
      </c>
      <c r="U192" s="47">
        <v>0</v>
      </c>
      <c r="V192" s="47">
        <v>0</v>
      </c>
      <c r="W192" s="98">
        <f t="shared" si="63"/>
        <v>62359</v>
      </c>
      <c r="X192" s="47">
        <v>0</v>
      </c>
      <c r="Y192" s="47">
        <v>0</v>
      </c>
      <c r="Z192" s="98">
        <f t="shared" si="64"/>
        <v>62359</v>
      </c>
      <c r="AA192" s="97">
        <f t="shared" si="65"/>
        <v>0</v>
      </c>
      <c r="AB192" s="96">
        <f t="shared" si="66"/>
        <v>152269.04</v>
      </c>
      <c r="AC192" s="96"/>
      <c r="AD192" s="122"/>
      <c r="AE192" s="54"/>
      <c r="AF192" s="122"/>
      <c r="AG192" s="122"/>
      <c r="AH192" s="122"/>
    </row>
    <row r="193" spans="1:34" s="123" customFormat="1" ht="12.75">
      <c r="A193" s="116" t="s">
        <v>125</v>
      </c>
      <c r="B193" s="45">
        <v>5</v>
      </c>
      <c r="C193" s="46" t="s">
        <v>142</v>
      </c>
      <c r="D193" s="65" t="s">
        <v>382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19550</v>
      </c>
      <c r="L193" s="47">
        <v>0</v>
      </c>
      <c r="M193" s="47">
        <v>0</v>
      </c>
      <c r="N193" s="47">
        <v>0</v>
      </c>
      <c r="O193" s="47">
        <v>29689.55</v>
      </c>
      <c r="P193" s="47">
        <v>0</v>
      </c>
      <c r="Q193" s="98">
        <f t="shared" si="62"/>
        <v>49239.55</v>
      </c>
      <c r="R193" s="47">
        <v>0</v>
      </c>
      <c r="S193" s="47">
        <v>0</v>
      </c>
      <c r="T193" s="47">
        <v>0</v>
      </c>
      <c r="U193" s="47">
        <v>0</v>
      </c>
      <c r="V193" s="47">
        <v>49239.55</v>
      </c>
      <c r="W193" s="98">
        <f t="shared" si="63"/>
        <v>49239.55</v>
      </c>
      <c r="X193" s="47">
        <v>0</v>
      </c>
      <c r="Y193" s="47">
        <v>0</v>
      </c>
      <c r="Z193" s="98">
        <f t="shared" si="64"/>
        <v>49239.55</v>
      </c>
      <c r="AA193" s="97">
        <f t="shared" si="65"/>
        <v>0</v>
      </c>
      <c r="AB193" s="96">
        <f t="shared" si="66"/>
        <v>165388.49</v>
      </c>
      <c r="AC193" s="96"/>
      <c r="AD193" s="122"/>
      <c r="AE193" s="54"/>
      <c r="AF193" s="122"/>
      <c r="AG193" s="122"/>
      <c r="AH193" s="122"/>
    </row>
    <row r="194" spans="1:34" s="123" customFormat="1" ht="12.75">
      <c r="A194" s="116" t="s">
        <v>125</v>
      </c>
      <c r="B194" s="45">
        <v>5</v>
      </c>
      <c r="C194" s="46" t="s">
        <v>141</v>
      </c>
      <c r="D194" s="65" t="s">
        <v>382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29325</v>
      </c>
      <c r="P194" s="47">
        <v>0</v>
      </c>
      <c r="Q194" s="98">
        <f t="shared" si="62"/>
        <v>29325</v>
      </c>
      <c r="R194" s="47">
        <v>0</v>
      </c>
      <c r="S194" s="47">
        <v>0</v>
      </c>
      <c r="T194" s="47">
        <v>0</v>
      </c>
      <c r="U194" s="47">
        <v>0</v>
      </c>
      <c r="V194" s="47">
        <v>29325</v>
      </c>
      <c r="W194" s="98">
        <f t="shared" si="63"/>
        <v>29325</v>
      </c>
      <c r="X194" s="47">
        <v>0</v>
      </c>
      <c r="Y194" s="47">
        <v>0</v>
      </c>
      <c r="Z194" s="98">
        <f t="shared" si="64"/>
        <v>29325</v>
      </c>
      <c r="AA194" s="97">
        <f t="shared" si="65"/>
        <v>0</v>
      </c>
      <c r="AB194" s="96">
        <f t="shared" si="66"/>
        <v>185303.04</v>
      </c>
      <c r="AC194" s="96"/>
      <c r="AD194" s="122"/>
      <c r="AE194" s="54"/>
      <c r="AF194" s="122"/>
      <c r="AG194" s="122"/>
      <c r="AH194" s="122"/>
    </row>
    <row r="195" spans="1:34" s="123" customFormat="1" ht="24">
      <c r="A195" s="116" t="s">
        <v>125</v>
      </c>
      <c r="B195" s="45">
        <v>6</v>
      </c>
      <c r="C195" s="46" t="s">
        <v>140</v>
      </c>
      <c r="D195" s="65" t="s">
        <v>382</v>
      </c>
      <c r="E195" s="47">
        <v>0</v>
      </c>
      <c r="F195" s="47">
        <v>0</v>
      </c>
      <c r="G195" s="47">
        <v>0</v>
      </c>
      <c r="H195" s="47">
        <v>0</v>
      </c>
      <c r="I195" s="47">
        <v>62100</v>
      </c>
      <c r="J195" s="47">
        <v>0</v>
      </c>
      <c r="K195" s="47">
        <v>7015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98">
        <f t="shared" si="62"/>
        <v>69115</v>
      </c>
      <c r="R195" s="47">
        <v>62100</v>
      </c>
      <c r="S195" s="47">
        <v>0</v>
      </c>
      <c r="T195" s="47">
        <v>0</v>
      </c>
      <c r="U195" s="47">
        <v>0</v>
      </c>
      <c r="V195" s="47">
        <v>7015</v>
      </c>
      <c r="W195" s="98">
        <f t="shared" si="63"/>
        <v>69115</v>
      </c>
      <c r="X195" s="47">
        <v>0</v>
      </c>
      <c r="Y195" s="47">
        <v>0</v>
      </c>
      <c r="Z195" s="98">
        <f t="shared" si="64"/>
        <v>69115</v>
      </c>
      <c r="AA195" s="97">
        <f t="shared" si="65"/>
        <v>0</v>
      </c>
      <c r="AB195" s="96">
        <f t="shared" si="66"/>
        <v>145513.04</v>
      </c>
      <c r="AC195" s="96"/>
      <c r="AD195" s="122"/>
      <c r="AE195" s="54"/>
      <c r="AF195" s="122"/>
      <c r="AG195" s="122"/>
      <c r="AH195" s="122"/>
    </row>
    <row r="196" spans="1:34" s="123" customFormat="1" ht="12.75">
      <c r="A196" s="116" t="s">
        <v>125</v>
      </c>
      <c r="B196" s="45">
        <v>7</v>
      </c>
      <c r="C196" s="46" t="s">
        <v>139</v>
      </c>
      <c r="D196" s="65" t="s">
        <v>382</v>
      </c>
      <c r="E196" s="47">
        <v>0</v>
      </c>
      <c r="F196" s="47">
        <v>0</v>
      </c>
      <c r="G196" s="47">
        <v>0</v>
      </c>
      <c r="H196" s="47">
        <v>0</v>
      </c>
      <c r="I196" s="47">
        <v>46575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6450</v>
      </c>
      <c r="P196" s="47">
        <v>0</v>
      </c>
      <c r="Q196" s="98">
        <f t="shared" si="62"/>
        <v>53025</v>
      </c>
      <c r="R196" s="47">
        <v>46575</v>
      </c>
      <c r="S196" s="47">
        <v>0</v>
      </c>
      <c r="T196" s="47">
        <v>0</v>
      </c>
      <c r="U196" s="47">
        <v>0</v>
      </c>
      <c r="V196" s="47">
        <v>6450</v>
      </c>
      <c r="W196" s="98">
        <f t="shared" si="63"/>
        <v>53025</v>
      </c>
      <c r="X196" s="47">
        <v>0</v>
      </c>
      <c r="Y196" s="47">
        <v>0</v>
      </c>
      <c r="Z196" s="98">
        <f t="shared" si="64"/>
        <v>53025</v>
      </c>
      <c r="AA196" s="97">
        <f t="shared" si="65"/>
        <v>0</v>
      </c>
      <c r="AB196" s="96">
        <f t="shared" si="66"/>
        <v>161603.04</v>
      </c>
      <c r="AC196" s="96"/>
      <c r="AD196" s="122"/>
      <c r="AE196" s="54"/>
      <c r="AF196" s="122"/>
      <c r="AG196" s="122"/>
      <c r="AH196" s="122"/>
    </row>
    <row r="197" spans="1:34" s="123" customFormat="1" ht="12.75">
      <c r="A197" s="116" t="s">
        <v>125</v>
      </c>
      <c r="B197" s="45">
        <v>8</v>
      </c>
      <c r="C197" s="46" t="s">
        <v>439</v>
      </c>
      <c r="D197" s="65" t="s">
        <v>380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98">
        <f t="shared" si="62"/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98">
        <f t="shared" si="63"/>
        <v>0</v>
      </c>
      <c r="X197" s="47">
        <v>0</v>
      </c>
      <c r="Y197" s="47">
        <v>0</v>
      </c>
      <c r="Z197" s="98">
        <f t="shared" si="64"/>
        <v>0</v>
      </c>
      <c r="AA197" s="97">
        <f t="shared" si="65"/>
        <v>0</v>
      </c>
      <c r="AB197" s="96">
        <f t="shared" si="66"/>
        <v>214628.04</v>
      </c>
      <c r="AC197" s="96"/>
      <c r="AD197" s="122"/>
      <c r="AE197" s="54"/>
      <c r="AF197" s="122"/>
      <c r="AG197" s="122"/>
      <c r="AH197" s="122"/>
    </row>
    <row r="198" spans="1:31" s="122" customFormat="1" ht="12.75">
      <c r="A198" s="116" t="s">
        <v>125</v>
      </c>
      <c r="B198" s="45">
        <v>8</v>
      </c>
      <c r="C198" s="46" t="s">
        <v>138</v>
      </c>
      <c r="D198" s="65" t="s">
        <v>382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98">
        <f t="shared" si="62"/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98">
        <f t="shared" si="63"/>
        <v>0</v>
      </c>
      <c r="X198" s="47">
        <v>0</v>
      </c>
      <c r="Y198" s="47">
        <v>0</v>
      </c>
      <c r="Z198" s="98">
        <f t="shared" si="64"/>
        <v>0</v>
      </c>
      <c r="AA198" s="97">
        <f t="shared" si="65"/>
        <v>0</v>
      </c>
      <c r="AB198" s="96">
        <f t="shared" si="66"/>
        <v>214628.04</v>
      </c>
      <c r="AC198" s="96"/>
      <c r="AE198" s="54"/>
    </row>
    <row r="199" spans="1:34" s="123" customFormat="1" ht="12.75">
      <c r="A199" s="116" t="s">
        <v>125</v>
      </c>
      <c r="B199" s="45">
        <v>9</v>
      </c>
      <c r="C199" s="46" t="s">
        <v>137</v>
      </c>
      <c r="D199" s="65" t="s">
        <v>382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18190</v>
      </c>
      <c r="L199" s="47">
        <v>0</v>
      </c>
      <c r="M199" s="47">
        <v>0</v>
      </c>
      <c r="N199" s="47">
        <v>0</v>
      </c>
      <c r="O199" s="47">
        <v>5865</v>
      </c>
      <c r="P199" s="47">
        <v>0</v>
      </c>
      <c r="Q199" s="98">
        <f t="shared" si="62"/>
        <v>24055</v>
      </c>
      <c r="R199" s="47">
        <v>0</v>
      </c>
      <c r="S199" s="47">
        <v>0</v>
      </c>
      <c r="T199" s="47">
        <v>0</v>
      </c>
      <c r="U199" s="47">
        <v>0</v>
      </c>
      <c r="V199" s="47">
        <v>24055</v>
      </c>
      <c r="W199" s="98">
        <f t="shared" si="63"/>
        <v>24055</v>
      </c>
      <c r="X199" s="47">
        <v>0</v>
      </c>
      <c r="Y199" s="47">
        <v>0</v>
      </c>
      <c r="Z199" s="98">
        <f t="shared" si="64"/>
        <v>24055</v>
      </c>
      <c r="AA199" s="97">
        <f t="shared" si="65"/>
        <v>0</v>
      </c>
      <c r="AB199" s="96">
        <f t="shared" si="66"/>
        <v>190573.04</v>
      </c>
      <c r="AC199" s="96"/>
      <c r="AD199" s="122"/>
      <c r="AE199" s="54"/>
      <c r="AF199" s="122"/>
      <c r="AG199" s="122"/>
      <c r="AH199" s="122"/>
    </row>
    <row r="200" spans="1:34" s="123" customFormat="1" ht="12.75">
      <c r="A200" s="116" t="s">
        <v>125</v>
      </c>
      <c r="B200" s="45">
        <v>10</v>
      </c>
      <c r="C200" s="46" t="s">
        <v>136</v>
      </c>
      <c r="D200" s="65" t="s">
        <v>382</v>
      </c>
      <c r="E200" s="47">
        <v>0</v>
      </c>
      <c r="F200" s="47">
        <v>0</v>
      </c>
      <c r="G200" s="47">
        <v>0</v>
      </c>
      <c r="H200" s="47">
        <v>0</v>
      </c>
      <c r="I200" s="47">
        <v>46575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98">
        <f t="shared" si="62"/>
        <v>46575</v>
      </c>
      <c r="R200" s="47">
        <v>46575</v>
      </c>
      <c r="S200" s="47">
        <v>0</v>
      </c>
      <c r="T200" s="47">
        <v>0</v>
      </c>
      <c r="U200" s="47">
        <v>0</v>
      </c>
      <c r="V200" s="47">
        <v>0</v>
      </c>
      <c r="W200" s="98">
        <f t="shared" si="63"/>
        <v>46575</v>
      </c>
      <c r="X200" s="47">
        <v>0</v>
      </c>
      <c r="Y200" s="47">
        <v>0</v>
      </c>
      <c r="Z200" s="98">
        <f t="shared" si="64"/>
        <v>46575</v>
      </c>
      <c r="AA200" s="97">
        <f t="shared" si="65"/>
        <v>0</v>
      </c>
      <c r="AB200" s="96">
        <f t="shared" si="66"/>
        <v>168053.04</v>
      </c>
      <c r="AC200" s="96"/>
      <c r="AD200" s="122"/>
      <c r="AE200" s="54"/>
      <c r="AF200" s="122"/>
      <c r="AG200" s="122"/>
      <c r="AH200" s="122"/>
    </row>
    <row r="201" spans="1:34" s="123" customFormat="1" ht="12.75">
      <c r="A201" s="116" t="s">
        <v>125</v>
      </c>
      <c r="B201" s="45">
        <v>10</v>
      </c>
      <c r="C201" s="46" t="s">
        <v>135</v>
      </c>
      <c r="D201" s="65" t="s">
        <v>382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98">
        <f t="shared" si="62"/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98">
        <f t="shared" si="63"/>
        <v>0</v>
      </c>
      <c r="X201" s="47">
        <v>0</v>
      </c>
      <c r="Y201" s="47">
        <v>0</v>
      </c>
      <c r="Z201" s="98">
        <f t="shared" si="64"/>
        <v>0</v>
      </c>
      <c r="AA201" s="97">
        <f t="shared" si="65"/>
        <v>0</v>
      </c>
      <c r="AB201" s="96">
        <f t="shared" si="66"/>
        <v>214628.04</v>
      </c>
      <c r="AC201" s="96"/>
      <c r="AD201" s="122"/>
      <c r="AE201" s="54"/>
      <c r="AF201" s="122"/>
      <c r="AG201" s="122"/>
      <c r="AH201" s="122"/>
    </row>
    <row r="202" spans="1:34" s="123" customFormat="1" ht="12.75">
      <c r="A202" s="116" t="s">
        <v>125</v>
      </c>
      <c r="B202" s="45">
        <v>11</v>
      </c>
      <c r="C202" s="46" t="s">
        <v>134</v>
      </c>
      <c r="D202" s="65" t="s">
        <v>382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25001</v>
      </c>
      <c r="L202" s="47">
        <v>0</v>
      </c>
      <c r="M202" s="47">
        <v>0</v>
      </c>
      <c r="N202" s="47">
        <v>0</v>
      </c>
      <c r="O202" s="47">
        <v>17696.11</v>
      </c>
      <c r="P202" s="47">
        <v>0</v>
      </c>
      <c r="Q202" s="98">
        <f t="shared" si="62"/>
        <v>42697.11</v>
      </c>
      <c r="R202" s="47">
        <v>0</v>
      </c>
      <c r="S202" s="47">
        <v>0</v>
      </c>
      <c r="T202" s="47">
        <v>4025</v>
      </c>
      <c r="U202" s="47">
        <v>0</v>
      </c>
      <c r="V202" s="47">
        <v>38672.11</v>
      </c>
      <c r="W202" s="98">
        <f t="shared" si="63"/>
        <v>42697.11</v>
      </c>
      <c r="X202" s="47">
        <v>0</v>
      </c>
      <c r="Y202" s="47">
        <v>0</v>
      </c>
      <c r="Z202" s="98">
        <f t="shared" si="64"/>
        <v>42697.11</v>
      </c>
      <c r="AA202" s="97">
        <f t="shared" si="65"/>
        <v>0</v>
      </c>
      <c r="AB202" s="96">
        <f t="shared" si="66"/>
        <v>171930.93</v>
      </c>
      <c r="AC202" s="96"/>
      <c r="AD202" s="122"/>
      <c r="AE202" s="54"/>
      <c r="AF202" s="122"/>
      <c r="AG202" s="122"/>
      <c r="AH202" s="122"/>
    </row>
    <row r="203" spans="1:34" s="123" customFormat="1" ht="12.75">
      <c r="A203" s="116" t="s">
        <v>125</v>
      </c>
      <c r="B203" s="45">
        <v>12</v>
      </c>
      <c r="C203" s="46" t="s">
        <v>133</v>
      </c>
      <c r="D203" s="65" t="s">
        <v>382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98">
        <f t="shared" si="62"/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98">
        <f t="shared" si="63"/>
        <v>0</v>
      </c>
      <c r="X203" s="47">
        <v>0</v>
      </c>
      <c r="Y203" s="47">
        <v>0</v>
      </c>
      <c r="Z203" s="98">
        <f t="shared" si="64"/>
        <v>0</v>
      </c>
      <c r="AA203" s="97">
        <f t="shared" si="65"/>
        <v>0</v>
      </c>
      <c r="AB203" s="96">
        <f t="shared" si="66"/>
        <v>214628.04</v>
      </c>
      <c r="AC203" s="96"/>
      <c r="AD203" s="122"/>
      <c r="AE203" s="54"/>
      <c r="AF203" s="122"/>
      <c r="AG203" s="122"/>
      <c r="AH203" s="122"/>
    </row>
    <row r="204" spans="1:34" s="123" customFormat="1" ht="12.75">
      <c r="A204" s="116" t="s">
        <v>125</v>
      </c>
      <c r="B204" s="45">
        <v>12</v>
      </c>
      <c r="C204" s="46" t="s">
        <v>132</v>
      </c>
      <c r="D204" s="65" t="s">
        <v>382</v>
      </c>
      <c r="E204" s="47">
        <v>0</v>
      </c>
      <c r="F204" s="47">
        <v>0</v>
      </c>
      <c r="G204" s="47">
        <v>0</v>
      </c>
      <c r="H204" s="47">
        <v>0</v>
      </c>
      <c r="I204" s="47">
        <v>15525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34454</v>
      </c>
      <c r="P204" s="47">
        <v>0</v>
      </c>
      <c r="Q204" s="98">
        <f t="shared" si="62"/>
        <v>49979</v>
      </c>
      <c r="R204" s="47">
        <v>15525</v>
      </c>
      <c r="S204" s="47">
        <v>0</v>
      </c>
      <c r="T204" s="47">
        <v>0</v>
      </c>
      <c r="U204" s="47">
        <v>0</v>
      </c>
      <c r="V204" s="47">
        <v>34454</v>
      </c>
      <c r="W204" s="98">
        <f t="shared" si="63"/>
        <v>49979</v>
      </c>
      <c r="X204" s="47">
        <v>0</v>
      </c>
      <c r="Y204" s="47">
        <v>0</v>
      </c>
      <c r="Z204" s="98">
        <f t="shared" si="64"/>
        <v>49979</v>
      </c>
      <c r="AA204" s="97">
        <f t="shared" si="65"/>
        <v>0</v>
      </c>
      <c r="AB204" s="96">
        <f t="shared" si="66"/>
        <v>164649.04</v>
      </c>
      <c r="AC204" s="96"/>
      <c r="AD204" s="122"/>
      <c r="AE204" s="54"/>
      <c r="AF204" s="122"/>
      <c r="AG204" s="122"/>
      <c r="AH204" s="122"/>
    </row>
    <row r="205" spans="1:34" s="123" customFormat="1" ht="12.75">
      <c r="A205" s="116" t="s">
        <v>125</v>
      </c>
      <c r="B205" s="45">
        <v>13</v>
      </c>
      <c r="C205" s="46" t="s">
        <v>131</v>
      </c>
      <c r="D205" s="65" t="s">
        <v>382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3162</v>
      </c>
      <c r="P205" s="47">
        <v>0</v>
      </c>
      <c r="Q205" s="98">
        <f t="shared" si="62"/>
        <v>3162</v>
      </c>
      <c r="R205" s="47">
        <v>0</v>
      </c>
      <c r="S205" s="47">
        <v>0</v>
      </c>
      <c r="T205" s="47">
        <v>0</v>
      </c>
      <c r="U205" s="47">
        <v>0</v>
      </c>
      <c r="V205" s="47">
        <v>3162</v>
      </c>
      <c r="W205" s="98">
        <f t="shared" si="63"/>
        <v>3162</v>
      </c>
      <c r="X205" s="47">
        <v>0</v>
      </c>
      <c r="Y205" s="47">
        <v>0</v>
      </c>
      <c r="Z205" s="98">
        <f t="shared" si="64"/>
        <v>3162</v>
      </c>
      <c r="AA205" s="97">
        <f t="shared" si="65"/>
        <v>0</v>
      </c>
      <c r="AB205" s="96">
        <f t="shared" si="66"/>
        <v>211466.04</v>
      </c>
      <c r="AC205" s="96"/>
      <c r="AD205" s="122"/>
      <c r="AE205" s="54"/>
      <c r="AF205" s="122"/>
      <c r="AG205" s="122"/>
      <c r="AH205" s="122"/>
    </row>
    <row r="206" spans="1:34" s="123" customFormat="1" ht="12.75">
      <c r="A206" s="116" t="s">
        <v>125</v>
      </c>
      <c r="B206" s="45">
        <v>14</v>
      </c>
      <c r="C206" s="46" t="s">
        <v>130</v>
      </c>
      <c r="D206" s="65" t="s">
        <v>382</v>
      </c>
      <c r="E206" s="47">
        <v>0</v>
      </c>
      <c r="F206" s="47">
        <v>0</v>
      </c>
      <c r="G206" s="47">
        <v>0</v>
      </c>
      <c r="H206" s="47">
        <v>0</v>
      </c>
      <c r="I206" s="47">
        <v>62100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20000</v>
      </c>
      <c r="P206" s="47">
        <v>0</v>
      </c>
      <c r="Q206" s="98">
        <f t="shared" si="62"/>
        <v>82100</v>
      </c>
      <c r="R206" s="47">
        <v>62100</v>
      </c>
      <c r="S206" s="47">
        <v>0</v>
      </c>
      <c r="T206" s="47">
        <v>0</v>
      </c>
      <c r="U206" s="47">
        <v>0</v>
      </c>
      <c r="V206" s="47">
        <v>20000</v>
      </c>
      <c r="W206" s="98">
        <f t="shared" si="63"/>
        <v>82100</v>
      </c>
      <c r="X206" s="47">
        <v>0</v>
      </c>
      <c r="Y206" s="47">
        <v>0</v>
      </c>
      <c r="Z206" s="98">
        <f t="shared" si="64"/>
        <v>82100</v>
      </c>
      <c r="AA206" s="97">
        <f t="shared" si="65"/>
        <v>0</v>
      </c>
      <c r="AB206" s="96">
        <f t="shared" si="66"/>
        <v>132528.04</v>
      </c>
      <c r="AC206" s="96"/>
      <c r="AD206" s="122" t="s">
        <v>438</v>
      </c>
      <c r="AE206" s="54"/>
      <c r="AF206" s="122"/>
      <c r="AG206" s="122"/>
      <c r="AH206" s="122"/>
    </row>
    <row r="207" spans="1:34" s="123" customFormat="1" ht="12.75">
      <c r="A207" s="116" t="s">
        <v>125</v>
      </c>
      <c r="B207" s="45">
        <v>15</v>
      </c>
      <c r="C207" s="46" t="s">
        <v>129</v>
      </c>
      <c r="D207" s="65" t="s">
        <v>382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98">
        <f t="shared" si="62"/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98">
        <f t="shared" si="63"/>
        <v>0</v>
      </c>
      <c r="X207" s="47">
        <v>0</v>
      </c>
      <c r="Y207" s="47">
        <v>0</v>
      </c>
      <c r="Z207" s="98">
        <f t="shared" si="64"/>
        <v>0</v>
      </c>
      <c r="AA207" s="97">
        <f t="shared" si="65"/>
        <v>0</v>
      </c>
      <c r="AB207" s="96">
        <f t="shared" si="66"/>
        <v>214628.04</v>
      </c>
      <c r="AC207" s="96"/>
      <c r="AD207" s="122"/>
      <c r="AE207" s="54"/>
      <c r="AF207" s="122"/>
      <c r="AG207" s="122"/>
      <c r="AH207" s="122"/>
    </row>
    <row r="208" spans="1:34" s="123" customFormat="1" ht="12.75">
      <c r="A208" s="116" t="s">
        <v>125</v>
      </c>
      <c r="B208" s="45">
        <v>16</v>
      </c>
      <c r="C208" s="46" t="s">
        <v>128</v>
      </c>
      <c r="D208" s="65" t="s">
        <v>382</v>
      </c>
      <c r="E208" s="47">
        <v>0</v>
      </c>
      <c r="F208" s="47">
        <v>0</v>
      </c>
      <c r="G208" s="47">
        <v>0</v>
      </c>
      <c r="H208" s="47">
        <v>0</v>
      </c>
      <c r="I208" s="47">
        <v>62100</v>
      </c>
      <c r="J208" s="47">
        <v>0</v>
      </c>
      <c r="K208" s="47">
        <v>4140</v>
      </c>
      <c r="L208" s="47">
        <v>0</v>
      </c>
      <c r="M208" s="47">
        <v>0</v>
      </c>
      <c r="N208" s="47">
        <v>0</v>
      </c>
      <c r="O208" s="47">
        <v>15864.25</v>
      </c>
      <c r="P208" s="47">
        <v>0</v>
      </c>
      <c r="Q208" s="98">
        <f t="shared" si="62"/>
        <v>82104.25</v>
      </c>
      <c r="R208" s="47">
        <v>62100</v>
      </c>
      <c r="S208" s="47">
        <v>0</v>
      </c>
      <c r="T208" s="47">
        <v>0</v>
      </c>
      <c r="U208" s="47">
        <v>0</v>
      </c>
      <c r="V208" s="47">
        <v>20004.25</v>
      </c>
      <c r="W208" s="98">
        <f t="shared" si="63"/>
        <v>82104.25</v>
      </c>
      <c r="X208" s="47">
        <v>0</v>
      </c>
      <c r="Y208" s="47">
        <v>0</v>
      </c>
      <c r="Z208" s="98">
        <f t="shared" si="64"/>
        <v>82104.25</v>
      </c>
      <c r="AA208" s="97">
        <f t="shared" si="65"/>
        <v>0</v>
      </c>
      <c r="AB208" s="96">
        <f t="shared" si="66"/>
        <v>132523.79</v>
      </c>
      <c r="AC208" s="96"/>
      <c r="AD208" s="122"/>
      <c r="AE208" s="54"/>
      <c r="AF208" s="122"/>
      <c r="AG208" s="122"/>
      <c r="AH208" s="122"/>
    </row>
    <row r="209" spans="1:34" s="123" customFormat="1" ht="12.75">
      <c r="A209" s="116" t="s">
        <v>125</v>
      </c>
      <c r="B209" s="45">
        <v>17</v>
      </c>
      <c r="C209" s="46" t="s">
        <v>127</v>
      </c>
      <c r="D209" s="65" t="s">
        <v>382</v>
      </c>
      <c r="E209" s="47">
        <v>0</v>
      </c>
      <c r="F209" s="47">
        <v>0</v>
      </c>
      <c r="G209" s="47">
        <v>0</v>
      </c>
      <c r="H209" s="47">
        <v>0</v>
      </c>
      <c r="I209" s="47">
        <v>93150</v>
      </c>
      <c r="J209" s="47">
        <v>0</v>
      </c>
      <c r="K209" s="47">
        <v>2875</v>
      </c>
      <c r="L209" s="47">
        <v>0</v>
      </c>
      <c r="M209" s="47">
        <v>0</v>
      </c>
      <c r="N209" s="47">
        <v>0</v>
      </c>
      <c r="O209" s="47">
        <v>5060</v>
      </c>
      <c r="P209" s="47">
        <v>0</v>
      </c>
      <c r="Q209" s="98">
        <f t="shared" si="62"/>
        <v>101085</v>
      </c>
      <c r="R209" s="47">
        <v>93150</v>
      </c>
      <c r="S209" s="47">
        <v>0</v>
      </c>
      <c r="T209" s="47">
        <v>0</v>
      </c>
      <c r="U209" s="47">
        <v>0</v>
      </c>
      <c r="V209" s="47">
        <v>5060</v>
      </c>
      <c r="W209" s="98">
        <f t="shared" si="63"/>
        <v>98210</v>
      </c>
      <c r="X209" s="47">
        <v>0</v>
      </c>
      <c r="Y209" s="47">
        <v>2875</v>
      </c>
      <c r="Z209" s="98">
        <f t="shared" si="64"/>
        <v>101085</v>
      </c>
      <c r="AA209" s="97">
        <f t="shared" si="65"/>
        <v>0</v>
      </c>
      <c r="AB209" s="96">
        <f t="shared" si="66"/>
        <v>113543.04000000001</v>
      </c>
      <c r="AC209" s="96"/>
      <c r="AD209" s="122"/>
      <c r="AE209" s="54"/>
      <c r="AF209" s="122"/>
      <c r="AG209" s="122"/>
      <c r="AH209" s="122"/>
    </row>
    <row r="210" spans="1:34" s="123" customFormat="1" ht="12.75">
      <c r="A210" s="116" t="s">
        <v>125</v>
      </c>
      <c r="B210" s="45">
        <v>18</v>
      </c>
      <c r="C210" s="46" t="s">
        <v>126</v>
      </c>
      <c r="D210" s="65" t="s">
        <v>382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9125.76</v>
      </c>
      <c r="L210" s="47">
        <v>0</v>
      </c>
      <c r="M210" s="47">
        <v>0</v>
      </c>
      <c r="N210" s="47">
        <v>0</v>
      </c>
      <c r="O210" s="47">
        <v>15136.87</v>
      </c>
      <c r="P210" s="47">
        <v>0</v>
      </c>
      <c r="Q210" s="98">
        <f t="shared" si="62"/>
        <v>24262.63</v>
      </c>
      <c r="R210" s="47">
        <v>0</v>
      </c>
      <c r="S210" s="47">
        <v>0</v>
      </c>
      <c r="T210" s="47">
        <v>0</v>
      </c>
      <c r="U210" s="47">
        <v>0</v>
      </c>
      <c r="V210" s="47">
        <v>24262.63</v>
      </c>
      <c r="W210" s="98">
        <f t="shared" si="63"/>
        <v>24262.63</v>
      </c>
      <c r="X210" s="47">
        <v>0</v>
      </c>
      <c r="Y210" s="47">
        <v>0</v>
      </c>
      <c r="Z210" s="98">
        <f t="shared" si="64"/>
        <v>24262.63</v>
      </c>
      <c r="AA210" s="97">
        <f t="shared" si="65"/>
        <v>0</v>
      </c>
      <c r="AB210" s="96">
        <f t="shared" si="66"/>
        <v>190365.41</v>
      </c>
      <c r="AC210" s="96"/>
      <c r="AD210" s="122"/>
      <c r="AE210" s="54"/>
      <c r="AF210" s="122"/>
      <c r="AG210" s="122"/>
      <c r="AH210" s="122"/>
    </row>
    <row r="211" spans="1:34" s="123" customFormat="1" ht="12.75">
      <c r="A211" s="116" t="s">
        <v>125</v>
      </c>
      <c r="B211" s="45">
        <v>19</v>
      </c>
      <c r="C211" s="46" t="s">
        <v>124</v>
      </c>
      <c r="D211" s="65" t="s">
        <v>382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6727.5</v>
      </c>
      <c r="L211" s="47">
        <v>0</v>
      </c>
      <c r="M211" s="47">
        <v>0</v>
      </c>
      <c r="N211" s="47">
        <v>0</v>
      </c>
      <c r="O211" s="47">
        <v>35134.5</v>
      </c>
      <c r="P211" s="47">
        <v>0</v>
      </c>
      <c r="Q211" s="98">
        <f t="shared" si="62"/>
        <v>41862</v>
      </c>
      <c r="R211" s="47">
        <v>0</v>
      </c>
      <c r="S211" s="47">
        <v>0</v>
      </c>
      <c r="T211" s="47">
        <v>0</v>
      </c>
      <c r="U211" s="47">
        <v>0</v>
      </c>
      <c r="V211" s="47">
        <v>41862</v>
      </c>
      <c r="W211" s="98">
        <f t="shared" si="63"/>
        <v>41862</v>
      </c>
      <c r="X211" s="47">
        <v>0</v>
      </c>
      <c r="Y211" s="47">
        <v>0</v>
      </c>
      <c r="Z211" s="98">
        <f t="shared" si="64"/>
        <v>41862</v>
      </c>
      <c r="AA211" s="97">
        <f t="shared" si="65"/>
        <v>0</v>
      </c>
      <c r="AB211" s="96">
        <f t="shared" si="66"/>
        <v>172766.04</v>
      </c>
      <c r="AC211" s="96"/>
      <c r="AD211" s="122"/>
      <c r="AE211" s="54"/>
      <c r="AF211" s="122"/>
      <c r="AG211" s="122"/>
      <c r="AH211" s="122"/>
    </row>
    <row r="212" spans="1:34" s="123" customFormat="1" ht="13.5" thickBot="1">
      <c r="A212" s="94"/>
      <c r="B212" s="93"/>
      <c r="C212" s="112"/>
      <c r="D212" s="111"/>
      <c r="E212" s="110">
        <f aca="true" t="shared" si="67" ref="E212:P212">SUM(E189:E211)</f>
        <v>0</v>
      </c>
      <c r="F212" s="110">
        <f t="shared" si="67"/>
        <v>0</v>
      </c>
      <c r="G212" s="110">
        <f t="shared" si="67"/>
        <v>0</v>
      </c>
      <c r="H212" s="110">
        <f t="shared" si="67"/>
        <v>0</v>
      </c>
      <c r="I212" s="110">
        <f t="shared" si="67"/>
        <v>450225</v>
      </c>
      <c r="J212" s="110">
        <f t="shared" si="67"/>
        <v>0</v>
      </c>
      <c r="K212" s="110">
        <f t="shared" si="67"/>
        <v>92883.26</v>
      </c>
      <c r="L212" s="110">
        <f t="shared" si="67"/>
        <v>0</v>
      </c>
      <c r="M212" s="110">
        <f t="shared" si="67"/>
        <v>0</v>
      </c>
      <c r="N212" s="110">
        <f t="shared" si="67"/>
        <v>0</v>
      </c>
      <c r="O212" s="110">
        <f t="shared" si="67"/>
        <v>238019.78</v>
      </c>
      <c r="P212" s="110">
        <f t="shared" si="67"/>
        <v>0</v>
      </c>
      <c r="Q212" s="51">
        <f t="shared" si="62"/>
        <v>781128.04</v>
      </c>
      <c r="R212" s="110">
        <f>SUM(R189:R211)</f>
        <v>450225</v>
      </c>
      <c r="S212" s="110">
        <f>SUM(S189:S211)</f>
        <v>0</v>
      </c>
      <c r="T212" s="110">
        <f>SUM(T189:T211)</f>
        <v>4284</v>
      </c>
      <c r="U212" s="110">
        <f>SUM(U189:U211)</f>
        <v>0</v>
      </c>
      <c r="V212" s="110">
        <f>SUM(V189:V211)</f>
        <v>323744.04</v>
      </c>
      <c r="W212" s="51">
        <f t="shared" si="63"/>
        <v>778253.04</v>
      </c>
      <c r="X212" s="110">
        <f>SUM(X189:X211)</f>
        <v>0</v>
      </c>
      <c r="Y212" s="110">
        <f>SUM(Y189:Y211)</f>
        <v>2875</v>
      </c>
      <c r="Z212" s="51">
        <f t="shared" si="64"/>
        <v>781128.04</v>
      </c>
      <c r="AA212" s="88">
        <f t="shared" si="65"/>
        <v>0</v>
      </c>
      <c r="AB212" s="113"/>
      <c r="AC212" s="113"/>
      <c r="AD212" s="52"/>
      <c r="AE212" s="54"/>
      <c r="AF212" s="52"/>
      <c r="AG212" s="52"/>
      <c r="AH212" s="52"/>
    </row>
    <row r="213" spans="1:29" ht="12.75">
      <c r="A213" s="108"/>
      <c r="B213" s="107"/>
      <c r="C213" s="118"/>
      <c r="D213" s="117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3"/>
      <c r="R213" s="104"/>
      <c r="S213" s="104"/>
      <c r="T213" s="104"/>
      <c r="U213" s="104"/>
      <c r="V213" s="104"/>
      <c r="W213" s="103"/>
      <c r="X213" s="104"/>
      <c r="Y213" s="104"/>
      <c r="Z213" s="103"/>
      <c r="AA213" s="102"/>
      <c r="AB213" s="101"/>
      <c r="AC213" s="101"/>
    </row>
    <row r="214" spans="1:29" ht="12.75">
      <c r="A214" s="116" t="s">
        <v>105</v>
      </c>
      <c r="B214" s="45">
        <v>1</v>
      </c>
      <c r="C214" s="46" t="s">
        <v>343</v>
      </c>
      <c r="D214" s="65" t="s">
        <v>382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19650</v>
      </c>
      <c r="P214" s="48">
        <v>0</v>
      </c>
      <c r="Q214" s="51">
        <f aca="true" t="shared" si="68" ref="Q214:Q254">SUM(E214:P214)</f>
        <v>19650</v>
      </c>
      <c r="R214" s="48">
        <v>19650</v>
      </c>
      <c r="S214" s="48">
        <v>0</v>
      </c>
      <c r="T214" s="48">
        <v>0</v>
      </c>
      <c r="U214" s="48">
        <v>0</v>
      </c>
      <c r="V214" s="48">
        <v>0</v>
      </c>
      <c r="W214" s="51">
        <f aca="true" t="shared" si="69" ref="W214:W254">SUM(R214:V214)</f>
        <v>19650</v>
      </c>
      <c r="X214" s="48">
        <v>0</v>
      </c>
      <c r="Y214" s="48">
        <v>0</v>
      </c>
      <c r="Z214" s="51">
        <f aca="true" t="shared" si="70" ref="Z214:Z254">SUM(W214:Y214)</f>
        <v>19650</v>
      </c>
      <c r="AA214" s="88">
        <f aca="true" t="shared" si="71" ref="AA214:AA254">Q214-Z214</f>
        <v>0</v>
      </c>
      <c r="AB214" s="100">
        <f aca="true" t="shared" si="72" ref="AB214:AB253">$Z$5-Z214</f>
        <v>194978.04</v>
      </c>
      <c r="AC214" s="100"/>
    </row>
    <row r="215" spans="1:29" ht="12.75">
      <c r="A215" s="116" t="s">
        <v>105</v>
      </c>
      <c r="B215" s="45">
        <v>2</v>
      </c>
      <c r="C215" s="46" t="s">
        <v>123</v>
      </c>
      <c r="D215" s="65" t="s">
        <v>382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27662</v>
      </c>
      <c r="L215" s="47">
        <v>0</v>
      </c>
      <c r="M215" s="47">
        <v>0</v>
      </c>
      <c r="N215" s="47">
        <v>0</v>
      </c>
      <c r="O215" s="47">
        <v>20000</v>
      </c>
      <c r="P215" s="47">
        <v>0</v>
      </c>
      <c r="Q215" s="98">
        <f t="shared" si="68"/>
        <v>47662</v>
      </c>
      <c r="R215" s="47">
        <v>47662</v>
      </c>
      <c r="S215" s="47">
        <v>0</v>
      </c>
      <c r="T215" s="47">
        <v>0</v>
      </c>
      <c r="U215" s="47">
        <v>0</v>
      </c>
      <c r="V215" s="47">
        <v>0</v>
      </c>
      <c r="W215" s="98">
        <f t="shared" si="69"/>
        <v>47662</v>
      </c>
      <c r="X215" s="47">
        <v>0</v>
      </c>
      <c r="Y215" s="47">
        <v>0</v>
      </c>
      <c r="Z215" s="98">
        <f t="shared" si="70"/>
        <v>47662</v>
      </c>
      <c r="AA215" s="97">
        <f t="shared" si="71"/>
        <v>0</v>
      </c>
      <c r="AB215" s="119">
        <f t="shared" si="72"/>
        <v>166966.04</v>
      </c>
      <c r="AC215" s="119"/>
    </row>
    <row r="216" spans="1:34" s="95" customFormat="1" ht="12.75">
      <c r="A216" s="116" t="s">
        <v>105</v>
      </c>
      <c r="B216" s="45">
        <v>3</v>
      </c>
      <c r="C216" s="46" t="s">
        <v>437</v>
      </c>
      <c r="D216" s="65" t="s">
        <v>382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25000</v>
      </c>
      <c r="K216" s="47">
        <v>0</v>
      </c>
      <c r="L216" s="47">
        <v>0</v>
      </c>
      <c r="M216" s="47">
        <v>0</v>
      </c>
      <c r="N216" s="47">
        <v>40000</v>
      </c>
      <c r="O216" s="47">
        <v>0</v>
      </c>
      <c r="P216" s="47">
        <v>0</v>
      </c>
      <c r="Q216" s="98">
        <f t="shared" si="68"/>
        <v>65000</v>
      </c>
      <c r="R216" s="47">
        <v>65000</v>
      </c>
      <c r="S216" s="47">
        <v>0</v>
      </c>
      <c r="T216" s="47">
        <v>0</v>
      </c>
      <c r="U216" s="47">
        <v>0</v>
      </c>
      <c r="V216" s="47">
        <v>0</v>
      </c>
      <c r="W216" s="98">
        <f t="shared" si="69"/>
        <v>65000</v>
      </c>
      <c r="X216" s="47">
        <v>0</v>
      </c>
      <c r="Y216" s="47">
        <v>0</v>
      </c>
      <c r="Z216" s="98">
        <f t="shared" si="70"/>
        <v>65000</v>
      </c>
      <c r="AA216" s="97">
        <f t="shared" si="71"/>
        <v>0</v>
      </c>
      <c r="AB216" s="119">
        <f t="shared" si="72"/>
        <v>149628.04</v>
      </c>
      <c r="AC216" s="119"/>
      <c r="AD216" s="52"/>
      <c r="AE216" s="54"/>
      <c r="AF216" s="52"/>
      <c r="AG216" s="52"/>
      <c r="AH216" s="52"/>
    </row>
    <row r="217" spans="1:29" ht="12.75">
      <c r="A217" s="116" t="s">
        <v>105</v>
      </c>
      <c r="B217" s="45">
        <v>4</v>
      </c>
      <c r="C217" s="46" t="s">
        <v>122</v>
      </c>
      <c r="D217" s="65" t="s">
        <v>382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23000</v>
      </c>
      <c r="P217" s="47">
        <v>0</v>
      </c>
      <c r="Q217" s="98">
        <f t="shared" si="68"/>
        <v>23000</v>
      </c>
      <c r="R217" s="47">
        <v>23000</v>
      </c>
      <c r="S217" s="47">
        <v>0</v>
      </c>
      <c r="T217" s="47">
        <v>0</v>
      </c>
      <c r="U217" s="47">
        <v>0</v>
      </c>
      <c r="V217" s="47">
        <v>0</v>
      </c>
      <c r="W217" s="98">
        <f t="shared" si="69"/>
        <v>23000</v>
      </c>
      <c r="X217" s="47">
        <v>0</v>
      </c>
      <c r="Y217" s="47">
        <v>0</v>
      </c>
      <c r="Z217" s="98">
        <f t="shared" si="70"/>
        <v>23000</v>
      </c>
      <c r="AA217" s="97">
        <f t="shared" si="71"/>
        <v>0</v>
      </c>
      <c r="AB217" s="119">
        <f t="shared" si="72"/>
        <v>191628.04</v>
      </c>
      <c r="AC217" s="119"/>
    </row>
    <row r="218" spans="1:34" s="95" customFormat="1" ht="12.75">
      <c r="A218" s="116" t="s">
        <v>105</v>
      </c>
      <c r="B218" s="45">
        <v>5</v>
      </c>
      <c r="C218" s="46" t="s">
        <v>344</v>
      </c>
      <c r="D218" s="65" t="s">
        <v>382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2600</v>
      </c>
      <c r="L218" s="47">
        <v>0</v>
      </c>
      <c r="M218" s="47">
        <v>0</v>
      </c>
      <c r="N218" s="47">
        <v>0</v>
      </c>
      <c r="O218" s="47">
        <v>28300</v>
      </c>
      <c r="P218" s="47">
        <v>0</v>
      </c>
      <c r="Q218" s="98">
        <f t="shared" si="68"/>
        <v>30900</v>
      </c>
      <c r="R218" s="47">
        <v>2600</v>
      </c>
      <c r="S218" s="47">
        <v>0</v>
      </c>
      <c r="T218" s="47">
        <v>0</v>
      </c>
      <c r="U218" s="47">
        <v>0</v>
      </c>
      <c r="V218" s="47">
        <v>28300</v>
      </c>
      <c r="W218" s="98">
        <f t="shared" si="69"/>
        <v>30900</v>
      </c>
      <c r="X218" s="47">
        <v>0</v>
      </c>
      <c r="Y218" s="47">
        <v>0</v>
      </c>
      <c r="Z218" s="98">
        <f t="shared" si="70"/>
        <v>30900</v>
      </c>
      <c r="AA218" s="97">
        <f t="shared" si="71"/>
        <v>0</v>
      </c>
      <c r="AB218" s="119">
        <f t="shared" si="72"/>
        <v>183728.04</v>
      </c>
      <c r="AC218" s="119"/>
      <c r="AD218" s="52"/>
      <c r="AE218" s="54"/>
      <c r="AF218" s="52"/>
      <c r="AG218" s="52"/>
      <c r="AH218" s="52"/>
    </row>
    <row r="219" spans="1:29" ht="12.75">
      <c r="A219" s="116" t="s">
        <v>105</v>
      </c>
      <c r="B219" s="45">
        <v>6</v>
      </c>
      <c r="C219" s="46" t="s">
        <v>345</v>
      </c>
      <c r="D219" s="65" t="s">
        <v>382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27874.33</v>
      </c>
      <c r="L219" s="47">
        <v>0</v>
      </c>
      <c r="M219" s="47">
        <v>0</v>
      </c>
      <c r="N219" s="47">
        <v>0</v>
      </c>
      <c r="O219" s="47">
        <v>9398.48</v>
      </c>
      <c r="P219" s="47">
        <v>0</v>
      </c>
      <c r="Q219" s="98">
        <f t="shared" si="68"/>
        <v>37272.81</v>
      </c>
      <c r="R219" s="47">
        <v>33147.81</v>
      </c>
      <c r="S219" s="47">
        <v>0</v>
      </c>
      <c r="T219" s="47">
        <v>4125</v>
      </c>
      <c r="U219" s="47">
        <v>0</v>
      </c>
      <c r="V219" s="47">
        <v>0</v>
      </c>
      <c r="W219" s="98">
        <f t="shared" si="69"/>
        <v>37272.81</v>
      </c>
      <c r="X219" s="47">
        <v>0</v>
      </c>
      <c r="Y219" s="47">
        <v>0</v>
      </c>
      <c r="Z219" s="98">
        <f t="shared" si="70"/>
        <v>37272.81</v>
      </c>
      <c r="AA219" s="97">
        <f t="shared" si="71"/>
        <v>0</v>
      </c>
      <c r="AB219" s="119">
        <f t="shared" si="72"/>
        <v>177355.23</v>
      </c>
      <c r="AC219" s="119"/>
    </row>
    <row r="220" spans="1:29" ht="12.75">
      <c r="A220" s="116" t="s">
        <v>105</v>
      </c>
      <c r="B220" s="45">
        <v>7</v>
      </c>
      <c r="C220" s="46" t="s">
        <v>346</v>
      </c>
      <c r="D220" s="65" t="s">
        <v>382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8400</v>
      </c>
      <c r="P220" s="47">
        <v>0</v>
      </c>
      <c r="Q220" s="98">
        <f t="shared" si="68"/>
        <v>8400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98">
        <f t="shared" si="69"/>
        <v>0</v>
      </c>
      <c r="X220" s="47">
        <v>0</v>
      </c>
      <c r="Y220" s="47">
        <v>8400</v>
      </c>
      <c r="Z220" s="98">
        <f t="shared" si="70"/>
        <v>8400</v>
      </c>
      <c r="AA220" s="97">
        <f t="shared" si="71"/>
        <v>0</v>
      </c>
      <c r="AB220" s="119">
        <f t="shared" si="72"/>
        <v>206228.04</v>
      </c>
      <c r="AC220" s="119"/>
    </row>
    <row r="221" spans="1:29" ht="12.75">
      <c r="A221" s="116" t="s">
        <v>105</v>
      </c>
      <c r="B221" s="45">
        <v>8</v>
      </c>
      <c r="C221" s="46" t="s">
        <v>121</v>
      </c>
      <c r="D221" s="65" t="s">
        <v>382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3250</v>
      </c>
      <c r="P221" s="47">
        <v>0</v>
      </c>
      <c r="Q221" s="98">
        <f t="shared" si="68"/>
        <v>3250</v>
      </c>
      <c r="R221" s="47">
        <v>3250</v>
      </c>
      <c r="S221" s="47">
        <v>0</v>
      </c>
      <c r="T221" s="47">
        <v>0</v>
      </c>
      <c r="U221" s="47">
        <v>0</v>
      </c>
      <c r="V221" s="47">
        <v>0</v>
      </c>
      <c r="W221" s="98">
        <f t="shared" si="69"/>
        <v>3250</v>
      </c>
      <c r="X221" s="47">
        <v>0</v>
      </c>
      <c r="Y221" s="47">
        <v>0</v>
      </c>
      <c r="Z221" s="98">
        <f t="shared" si="70"/>
        <v>3250</v>
      </c>
      <c r="AA221" s="97">
        <f t="shared" si="71"/>
        <v>0</v>
      </c>
      <c r="AB221" s="119">
        <f t="shared" si="72"/>
        <v>211378.04</v>
      </c>
      <c r="AC221" s="119"/>
    </row>
    <row r="222" spans="1:34" s="95" customFormat="1" ht="12.75">
      <c r="A222" s="116" t="s">
        <v>105</v>
      </c>
      <c r="B222" s="45">
        <v>9</v>
      </c>
      <c r="C222" s="46" t="s">
        <v>347</v>
      </c>
      <c r="D222" s="65" t="s">
        <v>382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20700</v>
      </c>
      <c r="L222" s="47">
        <v>0</v>
      </c>
      <c r="M222" s="47">
        <v>0</v>
      </c>
      <c r="N222" s="47">
        <v>0</v>
      </c>
      <c r="O222" s="47">
        <v>14800</v>
      </c>
      <c r="P222" s="47">
        <v>0</v>
      </c>
      <c r="Q222" s="98">
        <f t="shared" si="68"/>
        <v>35500</v>
      </c>
      <c r="R222" s="47">
        <v>35500</v>
      </c>
      <c r="S222" s="47">
        <v>0</v>
      </c>
      <c r="T222" s="47">
        <v>0</v>
      </c>
      <c r="U222" s="47">
        <v>0</v>
      </c>
      <c r="V222" s="47">
        <v>0</v>
      </c>
      <c r="W222" s="98">
        <f t="shared" si="69"/>
        <v>35500</v>
      </c>
      <c r="X222" s="47">
        <v>0</v>
      </c>
      <c r="Y222" s="47">
        <v>0</v>
      </c>
      <c r="Z222" s="98">
        <f t="shared" si="70"/>
        <v>35500</v>
      </c>
      <c r="AA222" s="97">
        <f t="shared" si="71"/>
        <v>0</v>
      </c>
      <c r="AB222" s="119">
        <f t="shared" si="72"/>
        <v>179128.04</v>
      </c>
      <c r="AC222" s="119"/>
      <c r="AD222" s="52"/>
      <c r="AE222" s="54"/>
      <c r="AF222" s="52"/>
      <c r="AG222" s="52"/>
      <c r="AH222" s="52"/>
    </row>
    <row r="223" spans="1:29" ht="12.75">
      <c r="A223" s="116" t="s">
        <v>105</v>
      </c>
      <c r="B223" s="45">
        <v>10</v>
      </c>
      <c r="C223" s="46" t="s">
        <v>120</v>
      </c>
      <c r="D223" s="65" t="s">
        <v>382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98">
        <f t="shared" si="68"/>
        <v>0</v>
      </c>
      <c r="R223" s="47">
        <v>0</v>
      </c>
      <c r="S223" s="47">
        <v>0</v>
      </c>
      <c r="T223" s="47">
        <v>0</v>
      </c>
      <c r="U223" s="47">
        <v>0</v>
      </c>
      <c r="V223" s="47">
        <v>0</v>
      </c>
      <c r="W223" s="98">
        <f t="shared" si="69"/>
        <v>0</v>
      </c>
      <c r="X223" s="47">
        <v>0</v>
      </c>
      <c r="Y223" s="47">
        <v>0</v>
      </c>
      <c r="Z223" s="98">
        <f t="shared" si="70"/>
        <v>0</v>
      </c>
      <c r="AA223" s="97">
        <f t="shared" si="71"/>
        <v>0</v>
      </c>
      <c r="AB223" s="119">
        <f t="shared" si="72"/>
        <v>214628.04</v>
      </c>
      <c r="AC223" s="119"/>
    </row>
    <row r="224" spans="1:34" s="95" customFormat="1" ht="12.75">
      <c r="A224" s="116" t="s">
        <v>105</v>
      </c>
      <c r="B224" s="45">
        <v>11</v>
      </c>
      <c r="C224" s="46" t="s">
        <v>348</v>
      </c>
      <c r="D224" s="65" t="s">
        <v>382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1150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98">
        <f t="shared" si="68"/>
        <v>1150</v>
      </c>
      <c r="R224" s="47">
        <v>0</v>
      </c>
      <c r="S224" s="47">
        <v>0</v>
      </c>
      <c r="T224" s="47">
        <v>0</v>
      </c>
      <c r="U224" s="47">
        <v>1150</v>
      </c>
      <c r="V224" s="47">
        <v>0</v>
      </c>
      <c r="W224" s="98">
        <f t="shared" si="69"/>
        <v>1150</v>
      </c>
      <c r="X224" s="47">
        <v>0</v>
      </c>
      <c r="Y224" s="47">
        <v>0</v>
      </c>
      <c r="Z224" s="98">
        <f t="shared" si="70"/>
        <v>1150</v>
      </c>
      <c r="AA224" s="97">
        <f t="shared" si="71"/>
        <v>0</v>
      </c>
      <c r="AB224" s="119">
        <f t="shared" si="72"/>
        <v>213478.04</v>
      </c>
      <c r="AC224" s="119"/>
      <c r="AD224" s="52"/>
      <c r="AE224" s="54"/>
      <c r="AF224" s="52"/>
      <c r="AG224" s="52"/>
      <c r="AH224" s="52"/>
    </row>
    <row r="225" spans="1:29" ht="12.75">
      <c r="A225" s="116" t="s">
        <v>105</v>
      </c>
      <c r="B225" s="45">
        <v>12</v>
      </c>
      <c r="C225" s="46" t="s">
        <v>349</v>
      </c>
      <c r="D225" s="65" t="s">
        <v>382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11305</v>
      </c>
      <c r="L225" s="47">
        <v>0</v>
      </c>
      <c r="M225" s="47">
        <v>0</v>
      </c>
      <c r="N225" s="47">
        <v>0</v>
      </c>
      <c r="O225" s="47">
        <v>38810.8</v>
      </c>
      <c r="P225" s="47">
        <v>0</v>
      </c>
      <c r="Q225" s="98">
        <f t="shared" si="68"/>
        <v>50115.8</v>
      </c>
      <c r="R225" s="47">
        <v>50115.8</v>
      </c>
      <c r="S225" s="47">
        <v>0</v>
      </c>
      <c r="T225" s="47">
        <v>0</v>
      </c>
      <c r="U225" s="47">
        <v>0</v>
      </c>
      <c r="V225" s="47">
        <v>0</v>
      </c>
      <c r="W225" s="98">
        <f t="shared" si="69"/>
        <v>50115.8</v>
      </c>
      <c r="X225" s="47">
        <v>0</v>
      </c>
      <c r="Y225" s="47">
        <v>0</v>
      </c>
      <c r="Z225" s="98">
        <f t="shared" si="70"/>
        <v>50115.8</v>
      </c>
      <c r="AA225" s="97">
        <f t="shared" si="71"/>
        <v>0</v>
      </c>
      <c r="AB225" s="119">
        <f t="shared" si="72"/>
        <v>164512.24</v>
      </c>
      <c r="AC225" s="119"/>
    </row>
    <row r="226" spans="1:29" ht="12.75">
      <c r="A226" s="116" t="s">
        <v>105</v>
      </c>
      <c r="B226" s="45">
        <v>13</v>
      </c>
      <c r="C226" s="46" t="s">
        <v>436</v>
      </c>
      <c r="D226" s="65" t="s">
        <v>382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98">
        <f t="shared" si="68"/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  <c r="W226" s="98">
        <f t="shared" si="69"/>
        <v>0</v>
      </c>
      <c r="X226" s="47">
        <v>0</v>
      </c>
      <c r="Y226" s="47">
        <v>0</v>
      </c>
      <c r="Z226" s="98">
        <f t="shared" si="70"/>
        <v>0</v>
      </c>
      <c r="AA226" s="97">
        <f t="shared" si="71"/>
        <v>0</v>
      </c>
      <c r="AB226" s="119">
        <f t="shared" si="72"/>
        <v>214628.04</v>
      </c>
      <c r="AC226" s="119"/>
    </row>
    <row r="227" spans="1:29" ht="12.75">
      <c r="A227" s="116" t="s">
        <v>105</v>
      </c>
      <c r="B227" s="45">
        <v>14</v>
      </c>
      <c r="C227" s="46" t="s">
        <v>350</v>
      </c>
      <c r="D227" s="65" t="s">
        <v>382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6783.75</v>
      </c>
      <c r="P227" s="47">
        <v>0</v>
      </c>
      <c r="Q227" s="98">
        <f t="shared" si="68"/>
        <v>6783.75</v>
      </c>
      <c r="R227" s="47">
        <v>0</v>
      </c>
      <c r="S227" s="47">
        <v>0</v>
      </c>
      <c r="T227" s="47">
        <v>0</v>
      </c>
      <c r="U227" s="47">
        <v>0</v>
      </c>
      <c r="V227" s="47">
        <v>6783.75</v>
      </c>
      <c r="W227" s="98">
        <f t="shared" si="69"/>
        <v>6783.75</v>
      </c>
      <c r="X227" s="47">
        <v>0</v>
      </c>
      <c r="Y227" s="47">
        <v>0</v>
      </c>
      <c r="Z227" s="98">
        <f t="shared" si="70"/>
        <v>6783.75</v>
      </c>
      <c r="AA227" s="97">
        <f t="shared" si="71"/>
        <v>0</v>
      </c>
      <c r="AB227" s="119">
        <f t="shared" si="72"/>
        <v>207844.29</v>
      </c>
      <c r="AC227" s="119"/>
    </row>
    <row r="228" spans="1:29" ht="12.75">
      <c r="A228" s="116" t="s">
        <v>105</v>
      </c>
      <c r="B228" s="45">
        <v>15</v>
      </c>
      <c r="C228" s="46" t="s">
        <v>351</v>
      </c>
      <c r="D228" s="65" t="s">
        <v>382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16288.25</v>
      </c>
      <c r="P228" s="47">
        <v>0</v>
      </c>
      <c r="Q228" s="98">
        <f t="shared" si="68"/>
        <v>16288.25</v>
      </c>
      <c r="R228" s="47">
        <v>1903.25</v>
      </c>
      <c r="S228" s="47">
        <v>0</v>
      </c>
      <c r="T228" s="47">
        <v>0</v>
      </c>
      <c r="U228" s="47">
        <v>0</v>
      </c>
      <c r="V228" s="47">
        <v>14385</v>
      </c>
      <c r="W228" s="98">
        <f t="shared" si="69"/>
        <v>16288.25</v>
      </c>
      <c r="X228" s="47">
        <v>0</v>
      </c>
      <c r="Y228" s="47">
        <v>0</v>
      </c>
      <c r="Z228" s="98">
        <f t="shared" si="70"/>
        <v>16288.25</v>
      </c>
      <c r="AA228" s="97">
        <f t="shared" si="71"/>
        <v>0</v>
      </c>
      <c r="AB228" s="119">
        <f t="shared" si="72"/>
        <v>198339.79</v>
      </c>
      <c r="AC228" s="119"/>
    </row>
    <row r="229" spans="1:29" ht="12.75">
      <c r="A229" s="116" t="s">
        <v>105</v>
      </c>
      <c r="B229" s="45">
        <v>16</v>
      </c>
      <c r="C229" s="46" t="s">
        <v>435</v>
      </c>
      <c r="D229" s="65" t="s">
        <v>382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30000</v>
      </c>
      <c r="P229" s="47">
        <v>0</v>
      </c>
      <c r="Q229" s="98">
        <f t="shared" si="68"/>
        <v>30000</v>
      </c>
      <c r="R229" s="47">
        <v>0</v>
      </c>
      <c r="S229" s="47">
        <v>0</v>
      </c>
      <c r="T229" s="47">
        <v>0</v>
      </c>
      <c r="U229" s="47">
        <v>0</v>
      </c>
      <c r="V229" s="47">
        <v>20000</v>
      </c>
      <c r="W229" s="98">
        <f t="shared" si="69"/>
        <v>20000</v>
      </c>
      <c r="X229" s="47">
        <v>10000</v>
      </c>
      <c r="Y229" s="47">
        <v>0</v>
      </c>
      <c r="Z229" s="98">
        <f t="shared" si="70"/>
        <v>30000</v>
      </c>
      <c r="AA229" s="97">
        <f t="shared" si="71"/>
        <v>0</v>
      </c>
      <c r="AB229" s="119">
        <f t="shared" si="72"/>
        <v>184628.04</v>
      </c>
      <c r="AC229" s="119"/>
    </row>
    <row r="230" spans="1:29" ht="12.75">
      <c r="A230" s="116" t="s">
        <v>105</v>
      </c>
      <c r="B230" s="45">
        <v>17</v>
      </c>
      <c r="C230" s="46" t="s">
        <v>119</v>
      </c>
      <c r="D230" s="65" t="s">
        <v>382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18115.95</v>
      </c>
      <c r="P230" s="47">
        <v>0</v>
      </c>
      <c r="Q230" s="98">
        <f t="shared" si="68"/>
        <v>18115.95</v>
      </c>
      <c r="R230" s="47">
        <v>0</v>
      </c>
      <c r="S230" s="47">
        <v>0</v>
      </c>
      <c r="T230" s="47">
        <v>0</v>
      </c>
      <c r="U230" s="47">
        <v>0</v>
      </c>
      <c r="V230" s="47">
        <v>18115.95</v>
      </c>
      <c r="W230" s="98">
        <f t="shared" si="69"/>
        <v>18115.95</v>
      </c>
      <c r="X230" s="47">
        <v>0</v>
      </c>
      <c r="Y230" s="47">
        <v>0</v>
      </c>
      <c r="Z230" s="98">
        <f t="shared" si="70"/>
        <v>18115.95</v>
      </c>
      <c r="AA230" s="97">
        <f t="shared" si="71"/>
        <v>0</v>
      </c>
      <c r="AB230" s="119">
        <f t="shared" si="72"/>
        <v>196512.09</v>
      </c>
      <c r="AC230" s="119"/>
    </row>
    <row r="231" spans="1:34" s="95" customFormat="1" ht="12.75">
      <c r="A231" s="116" t="s">
        <v>105</v>
      </c>
      <c r="B231" s="45">
        <v>18</v>
      </c>
      <c r="C231" s="46" t="s">
        <v>118</v>
      </c>
      <c r="D231" s="65" t="s">
        <v>382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10000</v>
      </c>
      <c r="K231" s="47">
        <v>0</v>
      </c>
      <c r="L231" s="47">
        <v>18000</v>
      </c>
      <c r="M231" s="47">
        <v>0</v>
      </c>
      <c r="N231" s="47">
        <v>42000</v>
      </c>
      <c r="O231" s="47">
        <v>0</v>
      </c>
      <c r="P231" s="47">
        <v>0</v>
      </c>
      <c r="Q231" s="98">
        <f t="shared" si="68"/>
        <v>70000</v>
      </c>
      <c r="R231" s="47">
        <v>0</v>
      </c>
      <c r="S231" s="47">
        <v>0</v>
      </c>
      <c r="T231" s="47">
        <v>0</v>
      </c>
      <c r="U231" s="47">
        <v>0</v>
      </c>
      <c r="V231" s="47">
        <v>60345.1</v>
      </c>
      <c r="W231" s="98">
        <f t="shared" si="69"/>
        <v>60345.1</v>
      </c>
      <c r="X231" s="47">
        <v>9654.9</v>
      </c>
      <c r="Y231" s="47">
        <v>0</v>
      </c>
      <c r="Z231" s="98">
        <f t="shared" si="70"/>
        <v>70000</v>
      </c>
      <c r="AA231" s="97">
        <f t="shared" si="71"/>
        <v>0</v>
      </c>
      <c r="AB231" s="119">
        <f t="shared" si="72"/>
        <v>144628.04</v>
      </c>
      <c r="AC231" s="119"/>
      <c r="AD231" s="52"/>
      <c r="AE231" s="54"/>
      <c r="AF231" s="52"/>
      <c r="AG231" s="52"/>
      <c r="AH231" s="52"/>
    </row>
    <row r="232" spans="1:30" ht="12.75">
      <c r="A232" s="116" t="s">
        <v>105</v>
      </c>
      <c r="B232" s="45">
        <v>19</v>
      </c>
      <c r="C232" s="46" t="s">
        <v>117</v>
      </c>
      <c r="D232" s="65" t="s">
        <v>382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13400.95</v>
      </c>
      <c r="L232" s="47">
        <v>0</v>
      </c>
      <c r="M232" s="47">
        <v>0</v>
      </c>
      <c r="N232" s="47">
        <v>0</v>
      </c>
      <c r="O232" s="47">
        <v>28295.3</v>
      </c>
      <c r="P232" s="47">
        <v>0</v>
      </c>
      <c r="Q232" s="98">
        <f t="shared" si="68"/>
        <v>41696.25</v>
      </c>
      <c r="R232" s="47">
        <v>0</v>
      </c>
      <c r="S232" s="47">
        <v>0</v>
      </c>
      <c r="T232" s="47">
        <v>0</v>
      </c>
      <c r="U232" s="47">
        <v>0</v>
      </c>
      <c r="V232" s="47">
        <v>41696.25</v>
      </c>
      <c r="W232" s="98">
        <f t="shared" si="69"/>
        <v>41696.25</v>
      </c>
      <c r="X232" s="47">
        <v>0</v>
      </c>
      <c r="Y232" s="47">
        <v>0</v>
      </c>
      <c r="Z232" s="98">
        <f t="shared" si="70"/>
        <v>41696.25</v>
      </c>
      <c r="AA232" s="97">
        <f t="shared" si="71"/>
        <v>0</v>
      </c>
      <c r="AB232" s="119">
        <f t="shared" si="72"/>
        <v>172931.79</v>
      </c>
      <c r="AC232" s="119"/>
      <c r="AD232" s="122" t="s">
        <v>434</v>
      </c>
    </row>
    <row r="233" spans="1:34" s="95" customFormat="1" ht="12.75">
      <c r="A233" s="116" t="s">
        <v>105</v>
      </c>
      <c r="B233" s="45">
        <v>20</v>
      </c>
      <c r="C233" s="46" t="s">
        <v>433</v>
      </c>
      <c r="D233" s="65" t="s">
        <v>382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25829</v>
      </c>
      <c r="P233" s="47">
        <v>0</v>
      </c>
      <c r="Q233" s="98">
        <f t="shared" si="68"/>
        <v>25829</v>
      </c>
      <c r="R233" s="47">
        <v>0</v>
      </c>
      <c r="S233" s="47">
        <v>0</v>
      </c>
      <c r="T233" s="47">
        <v>0</v>
      </c>
      <c r="U233" s="47">
        <v>0</v>
      </c>
      <c r="V233" s="47">
        <v>25829</v>
      </c>
      <c r="W233" s="98">
        <f t="shared" si="69"/>
        <v>25829</v>
      </c>
      <c r="X233" s="47">
        <v>0</v>
      </c>
      <c r="Y233" s="47">
        <v>0</v>
      </c>
      <c r="Z233" s="98">
        <f t="shared" si="70"/>
        <v>25829</v>
      </c>
      <c r="AA233" s="97">
        <f t="shared" si="71"/>
        <v>0</v>
      </c>
      <c r="AB233" s="119">
        <f t="shared" si="72"/>
        <v>188799.04</v>
      </c>
      <c r="AC233" s="119"/>
      <c r="AD233" s="52"/>
      <c r="AE233" s="54"/>
      <c r="AF233" s="52"/>
      <c r="AG233" s="52"/>
      <c r="AH233" s="52"/>
    </row>
    <row r="234" spans="1:34" s="95" customFormat="1" ht="12.75">
      <c r="A234" s="116" t="s">
        <v>105</v>
      </c>
      <c r="B234" s="45">
        <v>21</v>
      </c>
      <c r="C234" s="46" t="s">
        <v>115</v>
      </c>
      <c r="D234" s="65" t="s">
        <v>382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5226.95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98">
        <f t="shared" si="68"/>
        <v>5226.95</v>
      </c>
      <c r="R234" s="47">
        <v>0</v>
      </c>
      <c r="S234" s="47">
        <v>0</v>
      </c>
      <c r="T234" s="47">
        <v>0</v>
      </c>
      <c r="U234" s="47">
        <v>0</v>
      </c>
      <c r="V234" s="47">
        <v>5226.95</v>
      </c>
      <c r="W234" s="98">
        <f t="shared" si="69"/>
        <v>5226.95</v>
      </c>
      <c r="X234" s="47">
        <v>0</v>
      </c>
      <c r="Y234" s="47">
        <v>0</v>
      </c>
      <c r="Z234" s="98">
        <f t="shared" si="70"/>
        <v>5226.95</v>
      </c>
      <c r="AA234" s="97">
        <f t="shared" si="71"/>
        <v>0</v>
      </c>
      <c r="AB234" s="119">
        <f t="shared" si="72"/>
        <v>209401.09</v>
      </c>
      <c r="AC234" s="119"/>
      <c r="AD234" s="52"/>
      <c r="AE234" s="54"/>
      <c r="AF234" s="52"/>
      <c r="AG234" s="52"/>
      <c r="AH234" s="52"/>
    </row>
    <row r="235" spans="1:34" s="95" customFormat="1" ht="12.75">
      <c r="A235" s="116" t="s">
        <v>105</v>
      </c>
      <c r="B235" s="45">
        <v>22</v>
      </c>
      <c r="C235" s="46" t="s">
        <v>114</v>
      </c>
      <c r="D235" s="65" t="s">
        <v>382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10000</v>
      </c>
      <c r="K235" s="47">
        <v>0</v>
      </c>
      <c r="L235" s="47">
        <v>0</v>
      </c>
      <c r="M235" s="47">
        <v>0</v>
      </c>
      <c r="N235" s="47">
        <v>18000</v>
      </c>
      <c r="O235" s="47">
        <v>0</v>
      </c>
      <c r="P235" s="47">
        <v>0</v>
      </c>
      <c r="Q235" s="98">
        <f t="shared" si="68"/>
        <v>28000</v>
      </c>
      <c r="R235" s="47">
        <v>0</v>
      </c>
      <c r="S235" s="47">
        <v>0</v>
      </c>
      <c r="T235" s="47">
        <v>0</v>
      </c>
      <c r="U235" s="47">
        <v>28000</v>
      </c>
      <c r="V235" s="47">
        <v>0</v>
      </c>
      <c r="W235" s="98">
        <f t="shared" si="69"/>
        <v>28000</v>
      </c>
      <c r="X235" s="47">
        <v>0</v>
      </c>
      <c r="Y235" s="47">
        <v>0</v>
      </c>
      <c r="Z235" s="98">
        <f t="shared" si="70"/>
        <v>28000</v>
      </c>
      <c r="AA235" s="97">
        <f t="shared" si="71"/>
        <v>0</v>
      </c>
      <c r="AB235" s="119">
        <f t="shared" si="72"/>
        <v>186628.04</v>
      </c>
      <c r="AC235" s="119"/>
      <c r="AD235" s="52"/>
      <c r="AE235" s="54"/>
      <c r="AF235" s="52"/>
      <c r="AG235" s="52"/>
      <c r="AH235" s="52"/>
    </row>
    <row r="236" spans="1:34" s="95" customFormat="1" ht="12.75">
      <c r="A236" s="116" t="s">
        <v>105</v>
      </c>
      <c r="B236" s="45">
        <v>23</v>
      </c>
      <c r="C236" s="46" t="s">
        <v>113</v>
      </c>
      <c r="D236" s="65" t="s">
        <v>382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24130</v>
      </c>
      <c r="L236" s="47">
        <v>0</v>
      </c>
      <c r="M236" s="47">
        <v>0</v>
      </c>
      <c r="N236" s="47">
        <v>0</v>
      </c>
      <c r="O236" s="47">
        <v>6955</v>
      </c>
      <c r="P236" s="47">
        <v>0</v>
      </c>
      <c r="Q236" s="98">
        <f t="shared" si="68"/>
        <v>31085</v>
      </c>
      <c r="R236" s="47">
        <v>0</v>
      </c>
      <c r="S236" s="47">
        <v>0</v>
      </c>
      <c r="T236" s="47">
        <v>0</v>
      </c>
      <c r="U236" s="47">
        <v>0</v>
      </c>
      <c r="V236" s="47">
        <v>31085</v>
      </c>
      <c r="W236" s="98">
        <f t="shared" si="69"/>
        <v>31085</v>
      </c>
      <c r="X236" s="47">
        <v>0</v>
      </c>
      <c r="Y236" s="47">
        <v>0</v>
      </c>
      <c r="Z236" s="98">
        <f t="shared" si="70"/>
        <v>31085</v>
      </c>
      <c r="AA236" s="97">
        <f t="shared" si="71"/>
        <v>0</v>
      </c>
      <c r="AB236" s="119">
        <f t="shared" si="72"/>
        <v>183543.04</v>
      </c>
      <c r="AC236" s="119"/>
      <c r="AD236" s="52"/>
      <c r="AE236" s="54"/>
      <c r="AF236" s="52"/>
      <c r="AG236" s="52"/>
      <c r="AH236" s="52"/>
    </row>
    <row r="237" spans="1:34" s="95" customFormat="1" ht="12.75">
      <c r="A237" s="116" t="s">
        <v>105</v>
      </c>
      <c r="B237" s="45">
        <v>24</v>
      </c>
      <c r="C237" s="46" t="s">
        <v>112</v>
      </c>
      <c r="D237" s="65" t="s">
        <v>382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5250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98">
        <f t="shared" si="68"/>
        <v>5250</v>
      </c>
      <c r="R237" s="47">
        <v>0</v>
      </c>
      <c r="S237" s="47">
        <v>0</v>
      </c>
      <c r="T237" s="47">
        <v>0</v>
      </c>
      <c r="U237" s="47">
        <v>0</v>
      </c>
      <c r="V237" s="47">
        <v>5250</v>
      </c>
      <c r="W237" s="98">
        <f t="shared" si="69"/>
        <v>5250</v>
      </c>
      <c r="X237" s="47">
        <v>0</v>
      </c>
      <c r="Y237" s="47">
        <v>0</v>
      </c>
      <c r="Z237" s="98">
        <f t="shared" si="70"/>
        <v>5250</v>
      </c>
      <c r="AA237" s="97">
        <f t="shared" si="71"/>
        <v>0</v>
      </c>
      <c r="AB237" s="119">
        <f t="shared" si="72"/>
        <v>209378.04</v>
      </c>
      <c r="AC237" s="119"/>
      <c r="AD237" s="52"/>
      <c r="AE237" s="54"/>
      <c r="AF237" s="52"/>
      <c r="AG237" s="52"/>
      <c r="AH237" s="52"/>
    </row>
    <row r="238" spans="1:34" s="95" customFormat="1" ht="12.75">
      <c r="A238" s="116" t="s">
        <v>105</v>
      </c>
      <c r="B238" s="45">
        <v>25</v>
      </c>
      <c r="C238" s="46" t="s">
        <v>352</v>
      </c>
      <c r="D238" s="65" t="s">
        <v>382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17523.36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98">
        <f t="shared" si="68"/>
        <v>17523.36</v>
      </c>
      <c r="R238" s="47">
        <v>17523.36</v>
      </c>
      <c r="S238" s="47">
        <v>0</v>
      </c>
      <c r="T238" s="47">
        <v>0</v>
      </c>
      <c r="U238" s="47">
        <v>0</v>
      </c>
      <c r="V238" s="47">
        <v>0</v>
      </c>
      <c r="W238" s="98">
        <f t="shared" si="69"/>
        <v>17523.36</v>
      </c>
      <c r="X238" s="47">
        <v>0</v>
      </c>
      <c r="Y238" s="47">
        <v>0</v>
      </c>
      <c r="Z238" s="98">
        <f t="shared" si="70"/>
        <v>17523.36</v>
      </c>
      <c r="AA238" s="97">
        <f t="shared" si="71"/>
        <v>0</v>
      </c>
      <c r="AB238" s="119">
        <f t="shared" si="72"/>
        <v>197104.68</v>
      </c>
      <c r="AC238" s="119"/>
      <c r="AD238" s="52"/>
      <c r="AE238" s="54"/>
      <c r="AF238" s="52"/>
      <c r="AG238" s="52"/>
      <c r="AH238" s="52"/>
    </row>
    <row r="239" spans="1:29" ht="12.75">
      <c r="A239" s="116" t="s">
        <v>105</v>
      </c>
      <c r="B239" s="45">
        <v>26</v>
      </c>
      <c r="C239" s="46" t="s">
        <v>300</v>
      </c>
      <c r="D239" s="65" t="s">
        <v>382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9384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98">
        <f t="shared" si="68"/>
        <v>9384</v>
      </c>
      <c r="R239" s="47">
        <v>9384</v>
      </c>
      <c r="S239" s="47">
        <v>0</v>
      </c>
      <c r="T239" s="47">
        <v>0</v>
      </c>
      <c r="U239" s="47">
        <v>0</v>
      </c>
      <c r="V239" s="47">
        <v>0</v>
      </c>
      <c r="W239" s="98">
        <f t="shared" si="69"/>
        <v>9384</v>
      </c>
      <c r="X239" s="47">
        <v>0</v>
      </c>
      <c r="Y239" s="47">
        <v>0</v>
      </c>
      <c r="Z239" s="98">
        <f t="shared" si="70"/>
        <v>9384</v>
      </c>
      <c r="AA239" s="97">
        <f t="shared" si="71"/>
        <v>0</v>
      </c>
      <c r="AB239" s="119">
        <f t="shared" si="72"/>
        <v>205244.04</v>
      </c>
      <c r="AC239" s="119"/>
    </row>
    <row r="240" spans="1:29" ht="12.75">
      <c r="A240" s="116" t="s">
        <v>105</v>
      </c>
      <c r="B240" s="45">
        <v>27</v>
      </c>
      <c r="C240" s="46" t="s">
        <v>111</v>
      </c>
      <c r="D240" s="65" t="s">
        <v>382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7800</v>
      </c>
      <c r="P240" s="47">
        <v>0</v>
      </c>
      <c r="Q240" s="98">
        <f t="shared" si="68"/>
        <v>7800</v>
      </c>
      <c r="R240" s="47">
        <v>0</v>
      </c>
      <c r="S240" s="47">
        <v>0</v>
      </c>
      <c r="T240" s="47">
        <v>0</v>
      </c>
      <c r="U240" s="47">
        <v>7800</v>
      </c>
      <c r="V240" s="47">
        <v>0</v>
      </c>
      <c r="W240" s="98">
        <f t="shared" si="69"/>
        <v>7800</v>
      </c>
      <c r="X240" s="47">
        <v>0</v>
      </c>
      <c r="Y240" s="47">
        <v>0</v>
      </c>
      <c r="Z240" s="98">
        <f t="shared" si="70"/>
        <v>7800</v>
      </c>
      <c r="AA240" s="97">
        <f t="shared" si="71"/>
        <v>0</v>
      </c>
      <c r="AB240" s="119">
        <f t="shared" si="72"/>
        <v>206828.04</v>
      </c>
      <c r="AC240" s="119"/>
    </row>
    <row r="241" spans="1:34" s="95" customFormat="1" ht="12.75">
      <c r="A241" s="116" t="s">
        <v>105</v>
      </c>
      <c r="B241" s="45">
        <v>28</v>
      </c>
      <c r="C241" s="46" t="s">
        <v>110</v>
      </c>
      <c r="D241" s="65" t="s">
        <v>382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31107.5</v>
      </c>
      <c r="P241" s="47">
        <v>0</v>
      </c>
      <c r="Q241" s="98">
        <f t="shared" si="68"/>
        <v>31107.5</v>
      </c>
      <c r="R241" s="47">
        <v>0</v>
      </c>
      <c r="S241" s="47">
        <v>0</v>
      </c>
      <c r="T241" s="47">
        <v>0</v>
      </c>
      <c r="U241" s="47">
        <v>0</v>
      </c>
      <c r="V241" s="47">
        <v>31107.5</v>
      </c>
      <c r="W241" s="98">
        <f t="shared" si="69"/>
        <v>31107.5</v>
      </c>
      <c r="X241" s="47">
        <v>0</v>
      </c>
      <c r="Y241" s="47">
        <v>0</v>
      </c>
      <c r="Z241" s="98">
        <f t="shared" si="70"/>
        <v>31107.5</v>
      </c>
      <c r="AA241" s="97">
        <f t="shared" si="71"/>
        <v>0</v>
      </c>
      <c r="AB241" s="119">
        <f t="shared" si="72"/>
        <v>183520.54</v>
      </c>
      <c r="AC241" s="119"/>
      <c r="AD241" s="52"/>
      <c r="AE241" s="54"/>
      <c r="AF241" s="52"/>
      <c r="AG241" s="52"/>
      <c r="AH241" s="52"/>
    </row>
    <row r="242" spans="1:34" s="95" customFormat="1" ht="12.75">
      <c r="A242" s="116" t="s">
        <v>105</v>
      </c>
      <c r="B242" s="45">
        <v>29</v>
      </c>
      <c r="C242" s="46" t="s">
        <v>353</v>
      </c>
      <c r="D242" s="65" t="s">
        <v>382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5750</v>
      </c>
      <c r="P242" s="47">
        <v>0</v>
      </c>
      <c r="Q242" s="98">
        <f t="shared" si="68"/>
        <v>5750</v>
      </c>
      <c r="R242" s="47">
        <v>5750</v>
      </c>
      <c r="S242" s="47">
        <v>0</v>
      </c>
      <c r="T242" s="47">
        <v>0</v>
      </c>
      <c r="U242" s="47">
        <v>0</v>
      </c>
      <c r="V242" s="47">
        <v>0</v>
      </c>
      <c r="W242" s="98">
        <f t="shared" si="69"/>
        <v>5750</v>
      </c>
      <c r="X242" s="47">
        <v>0</v>
      </c>
      <c r="Y242" s="47">
        <v>0</v>
      </c>
      <c r="Z242" s="98">
        <f t="shared" si="70"/>
        <v>5750</v>
      </c>
      <c r="AA242" s="97">
        <f t="shared" si="71"/>
        <v>0</v>
      </c>
      <c r="AB242" s="119">
        <f t="shared" si="72"/>
        <v>208878.04</v>
      </c>
      <c r="AC242" s="119"/>
      <c r="AD242" s="52"/>
      <c r="AE242" s="54"/>
      <c r="AF242" s="52"/>
      <c r="AG242" s="52"/>
      <c r="AH242" s="52"/>
    </row>
    <row r="243" spans="1:29" ht="12.75">
      <c r="A243" s="116" t="s">
        <v>105</v>
      </c>
      <c r="B243" s="45">
        <v>30</v>
      </c>
      <c r="C243" s="46" t="s">
        <v>109</v>
      </c>
      <c r="D243" s="65" t="s">
        <v>382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23807.3</v>
      </c>
      <c r="L243" s="47">
        <v>0</v>
      </c>
      <c r="M243" s="47">
        <v>0</v>
      </c>
      <c r="N243" s="47">
        <v>0</v>
      </c>
      <c r="O243" s="47">
        <v>4000</v>
      </c>
      <c r="P243" s="47">
        <v>0</v>
      </c>
      <c r="Q243" s="98">
        <f t="shared" si="68"/>
        <v>27807.3</v>
      </c>
      <c r="R243" s="47">
        <v>0</v>
      </c>
      <c r="S243" s="47">
        <v>0</v>
      </c>
      <c r="T243" s="47">
        <v>0</v>
      </c>
      <c r="U243" s="47">
        <v>27807.3</v>
      </c>
      <c r="V243" s="47">
        <v>0</v>
      </c>
      <c r="W243" s="98">
        <f t="shared" si="69"/>
        <v>27807.3</v>
      </c>
      <c r="X243" s="47">
        <v>0</v>
      </c>
      <c r="Y243" s="47">
        <v>0</v>
      </c>
      <c r="Z243" s="98">
        <f t="shared" si="70"/>
        <v>27807.3</v>
      </c>
      <c r="AA243" s="97">
        <f t="shared" si="71"/>
        <v>0</v>
      </c>
      <c r="AB243" s="119">
        <f t="shared" si="72"/>
        <v>186820.74000000002</v>
      </c>
      <c r="AC243" s="119"/>
    </row>
    <row r="244" spans="1:34" s="95" customFormat="1" ht="12.75">
      <c r="A244" s="116" t="s">
        <v>105</v>
      </c>
      <c r="B244" s="45">
        <v>31</v>
      </c>
      <c r="C244" s="46" t="s">
        <v>354</v>
      </c>
      <c r="D244" s="65" t="s">
        <v>382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9498.2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98">
        <f t="shared" si="68"/>
        <v>9498.2</v>
      </c>
      <c r="R244" s="47">
        <v>0</v>
      </c>
      <c r="S244" s="47">
        <v>0</v>
      </c>
      <c r="T244" s="47">
        <v>0</v>
      </c>
      <c r="U244" s="47">
        <v>9498.2</v>
      </c>
      <c r="V244" s="47">
        <v>0</v>
      </c>
      <c r="W244" s="98">
        <f t="shared" si="69"/>
        <v>9498.2</v>
      </c>
      <c r="X244" s="47">
        <v>0</v>
      </c>
      <c r="Y244" s="47">
        <v>0</v>
      </c>
      <c r="Z244" s="98">
        <f t="shared" si="70"/>
        <v>9498.2</v>
      </c>
      <c r="AA244" s="97">
        <f t="shared" si="71"/>
        <v>0</v>
      </c>
      <c r="AB244" s="119">
        <f t="shared" si="72"/>
        <v>205129.84</v>
      </c>
      <c r="AC244" s="119"/>
      <c r="AD244" s="52"/>
      <c r="AE244" s="54"/>
      <c r="AF244" s="52"/>
      <c r="AG244" s="52"/>
      <c r="AH244" s="52"/>
    </row>
    <row r="245" spans="1:29" ht="12.75">
      <c r="A245" s="116" t="s">
        <v>105</v>
      </c>
      <c r="B245" s="45">
        <v>32</v>
      </c>
      <c r="C245" s="46" t="s">
        <v>108</v>
      </c>
      <c r="D245" s="65" t="s">
        <v>382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4125.34</v>
      </c>
      <c r="L245" s="47">
        <v>0</v>
      </c>
      <c r="M245" s="47">
        <v>0</v>
      </c>
      <c r="N245" s="47">
        <v>0</v>
      </c>
      <c r="O245" s="47">
        <v>21712.42</v>
      </c>
      <c r="P245" s="47">
        <v>0</v>
      </c>
      <c r="Q245" s="98">
        <f t="shared" si="68"/>
        <v>25837.76</v>
      </c>
      <c r="R245" s="47">
        <v>0</v>
      </c>
      <c r="S245" s="47">
        <v>0</v>
      </c>
      <c r="T245" s="47">
        <v>0</v>
      </c>
      <c r="U245" s="47">
        <v>15837.76</v>
      </c>
      <c r="V245" s="47">
        <v>10000</v>
      </c>
      <c r="W245" s="98">
        <f t="shared" si="69"/>
        <v>25837.760000000002</v>
      </c>
      <c r="X245" s="47">
        <v>0</v>
      </c>
      <c r="Y245" s="47">
        <v>0</v>
      </c>
      <c r="Z245" s="98">
        <f t="shared" si="70"/>
        <v>25837.760000000002</v>
      </c>
      <c r="AA245" s="97">
        <f t="shared" si="71"/>
        <v>0</v>
      </c>
      <c r="AB245" s="119">
        <f t="shared" si="72"/>
        <v>188790.28</v>
      </c>
      <c r="AC245" s="119"/>
    </row>
    <row r="246" spans="1:34" s="95" customFormat="1" ht="12.75">
      <c r="A246" s="116" t="s">
        <v>105</v>
      </c>
      <c r="B246" s="45">
        <v>33</v>
      </c>
      <c r="C246" s="46" t="s">
        <v>355</v>
      </c>
      <c r="D246" s="65" t="s">
        <v>382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23680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98">
        <f t="shared" si="68"/>
        <v>23680</v>
      </c>
      <c r="R246" s="47">
        <v>20000</v>
      </c>
      <c r="S246" s="47">
        <v>0</v>
      </c>
      <c r="T246" s="47">
        <v>0</v>
      </c>
      <c r="U246" s="47">
        <v>0</v>
      </c>
      <c r="V246" s="47">
        <v>3680</v>
      </c>
      <c r="W246" s="98">
        <f t="shared" si="69"/>
        <v>23680</v>
      </c>
      <c r="X246" s="47">
        <v>0</v>
      </c>
      <c r="Y246" s="47">
        <v>0</v>
      </c>
      <c r="Z246" s="98">
        <f t="shared" si="70"/>
        <v>23680</v>
      </c>
      <c r="AA246" s="97">
        <f t="shared" si="71"/>
        <v>0</v>
      </c>
      <c r="AB246" s="119">
        <f t="shared" si="72"/>
        <v>190948.04</v>
      </c>
      <c r="AC246" s="119"/>
      <c r="AD246" s="52"/>
      <c r="AE246" s="54"/>
      <c r="AF246" s="52"/>
      <c r="AG246" s="52"/>
      <c r="AH246" s="52"/>
    </row>
    <row r="247" spans="1:29" ht="12.75">
      <c r="A247" s="116" t="s">
        <v>105</v>
      </c>
      <c r="B247" s="45">
        <v>34</v>
      </c>
      <c r="C247" s="46" t="s">
        <v>356</v>
      </c>
      <c r="D247" s="65" t="s">
        <v>382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6369.85</v>
      </c>
      <c r="P247" s="47">
        <v>0</v>
      </c>
      <c r="Q247" s="98">
        <f t="shared" si="68"/>
        <v>6369.85</v>
      </c>
      <c r="R247" s="47">
        <v>6369.85</v>
      </c>
      <c r="S247" s="47">
        <v>0</v>
      </c>
      <c r="T247" s="47">
        <v>0</v>
      </c>
      <c r="U247" s="47">
        <v>0</v>
      </c>
      <c r="V247" s="47">
        <v>0</v>
      </c>
      <c r="W247" s="98">
        <f t="shared" si="69"/>
        <v>6369.85</v>
      </c>
      <c r="X247" s="47">
        <v>0</v>
      </c>
      <c r="Y247" s="47">
        <v>0</v>
      </c>
      <c r="Z247" s="98">
        <f t="shared" si="70"/>
        <v>6369.85</v>
      </c>
      <c r="AA247" s="97">
        <f t="shared" si="71"/>
        <v>0</v>
      </c>
      <c r="AB247" s="119">
        <f t="shared" si="72"/>
        <v>208258.19</v>
      </c>
      <c r="AC247" s="119"/>
    </row>
    <row r="248" spans="1:29" ht="12.75">
      <c r="A248" s="116" t="s">
        <v>105</v>
      </c>
      <c r="B248" s="45">
        <v>35</v>
      </c>
      <c r="C248" s="46" t="s">
        <v>357</v>
      </c>
      <c r="D248" s="65" t="s">
        <v>382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15640</v>
      </c>
      <c r="P248" s="47">
        <v>0</v>
      </c>
      <c r="Q248" s="98">
        <f t="shared" si="68"/>
        <v>15640</v>
      </c>
      <c r="R248" s="47">
        <v>15640</v>
      </c>
      <c r="S248" s="47">
        <v>0</v>
      </c>
      <c r="T248" s="47">
        <v>0</v>
      </c>
      <c r="U248" s="47">
        <v>0</v>
      </c>
      <c r="V248" s="47">
        <v>0</v>
      </c>
      <c r="W248" s="98">
        <f t="shared" si="69"/>
        <v>15640</v>
      </c>
      <c r="X248" s="47">
        <v>0</v>
      </c>
      <c r="Y248" s="47">
        <v>0</v>
      </c>
      <c r="Z248" s="98">
        <f t="shared" si="70"/>
        <v>15640</v>
      </c>
      <c r="AA248" s="97">
        <f t="shared" si="71"/>
        <v>0</v>
      </c>
      <c r="AB248" s="119">
        <f t="shared" si="72"/>
        <v>198988.04</v>
      </c>
      <c r="AC248" s="119"/>
    </row>
    <row r="249" spans="1:29" ht="12.75">
      <c r="A249" s="116" t="s">
        <v>105</v>
      </c>
      <c r="B249" s="45">
        <v>36</v>
      </c>
      <c r="C249" s="46" t="s">
        <v>432</v>
      </c>
      <c r="D249" s="65" t="s">
        <v>382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98">
        <f t="shared" si="68"/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98">
        <f t="shared" si="69"/>
        <v>0</v>
      </c>
      <c r="X249" s="47">
        <v>0</v>
      </c>
      <c r="Y249" s="47">
        <v>0</v>
      </c>
      <c r="Z249" s="98">
        <f t="shared" si="70"/>
        <v>0</v>
      </c>
      <c r="AA249" s="97">
        <f t="shared" si="71"/>
        <v>0</v>
      </c>
      <c r="AB249" s="119">
        <f t="shared" si="72"/>
        <v>214628.04</v>
      </c>
      <c r="AC249" s="119"/>
    </row>
    <row r="250" spans="1:29" ht="12.75">
      <c r="A250" s="116" t="s">
        <v>105</v>
      </c>
      <c r="B250" s="45">
        <v>37</v>
      </c>
      <c r="C250" s="46" t="s">
        <v>107</v>
      </c>
      <c r="D250" s="65" t="s">
        <v>382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10508</v>
      </c>
      <c r="L250" s="47">
        <v>0</v>
      </c>
      <c r="M250" s="47">
        <v>0</v>
      </c>
      <c r="N250" s="47">
        <v>0</v>
      </c>
      <c r="O250" s="47">
        <v>2573.5</v>
      </c>
      <c r="P250" s="47">
        <v>0</v>
      </c>
      <c r="Q250" s="98">
        <f t="shared" si="68"/>
        <v>13081.5</v>
      </c>
      <c r="R250" s="47">
        <v>0</v>
      </c>
      <c r="S250" s="47">
        <v>0</v>
      </c>
      <c r="T250" s="47">
        <v>0</v>
      </c>
      <c r="U250" s="47">
        <v>0</v>
      </c>
      <c r="V250" s="47">
        <v>13081.5</v>
      </c>
      <c r="W250" s="98">
        <f t="shared" si="69"/>
        <v>13081.5</v>
      </c>
      <c r="X250" s="47">
        <v>0</v>
      </c>
      <c r="Y250" s="47">
        <v>0</v>
      </c>
      <c r="Z250" s="98">
        <f t="shared" si="70"/>
        <v>13081.5</v>
      </c>
      <c r="AA250" s="97">
        <f t="shared" si="71"/>
        <v>0</v>
      </c>
      <c r="AB250" s="119">
        <f t="shared" si="72"/>
        <v>201546.54</v>
      </c>
      <c r="AC250" s="119"/>
    </row>
    <row r="251" spans="1:34" s="95" customFormat="1" ht="12.75">
      <c r="A251" s="116" t="s">
        <v>105</v>
      </c>
      <c r="B251" s="45">
        <v>38</v>
      </c>
      <c r="C251" s="46" t="s">
        <v>358</v>
      </c>
      <c r="D251" s="65" t="s">
        <v>382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27300</v>
      </c>
      <c r="L251" s="47">
        <v>0</v>
      </c>
      <c r="M251" s="47">
        <v>0</v>
      </c>
      <c r="N251" s="47">
        <v>0</v>
      </c>
      <c r="O251" s="47">
        <v>24000</v>
      </c>
      <c r="P251" s="47">
        <v>0</v>
      </c>
      <c r="Q251" s="98">
        <f t="shared" si="68"/>
        <v>51300</v>
      </c>
      <c r="R251" s="47">
        <v>0</v>
      </c>
      <c r="S251" s="47">
        <v>0</v>
      </c>
      <c r="T251" s="47">
        <v>0</v>
      </c>
      <c r="U251" s="47">
        <v>51300</v>
      </c>
      <c r="V251" s="47">
        <v>0</v>
      </c>
      <c r="W251" s="98">
        <f t="shared" si="69"/>
        <v>51300</v>
      </c>
      <c r="X251" s="47">
        <v>0</v>
      </c>
      <c r="Y251" s="47">
        <v>0</v>
      </c>
      <c r="Z251" s="98">
        <f t="shared" si="70"/>
        <v>51300</v>
      </c>
      <c r="AA251" s="97">
        <f t="shared" si="71"/>
        <v>0</v>
      </c>
      <c r="AB251" s="119">
        <f t="shared" si="72"/>
        <v>163328.04</v>
      </c>
      <c r="AC251" s="119"/>
      <c r="AD251" s="52"/>
      <c r="AE251" s="54"/>
      <c r="AF251" s="52"/>
      <c r="AG251" s="52"/>
      <c r="AH251" s="52"/>
    </row>
    <row r="252" spans="1:29" ht="12.75">
      <c r="A252" s="116" t="s">
        <v>105</v>
      </c>
      <c r="B252" s="45">
        <v>39</v>
      </c>
      <c r="C252" s="46" t="s">
        <v>106</v>
      </c>
      <c r="D252" s="65" t="s">
        <v>382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3210.5</v>
      </c>
      <c r="L252" s="47">
        <v>0</v>
      </c>
      <c r="M252" s="47">
        <v>0</v>
      </c>
      <c r="N252" s="47">
        <v>0</v>
      </c>
      <c r="O252" s="47">
        <v>3450</v>
      </c>
      <c r="P252" s="47">
        <v>0</v>
      </c>
      <c r="Q252" s="98">
        <f t="shared" si="68"/>
        <v>6660.5</v>
      </c>
      <c r="R252" s="47">
        <v>0</v>
      </c>
      <c r="S252" s="47">
        <v>0</v>
      </c>
      <c r="T252" s="47">
        <v>0</v>
      </c>
      <c r="U252" s="47">
        <v>0</v>
      </c>
      <c r="V252" s="47">
        <v>3450</v>
      </c>
      <c r="W252" s="98">
        <f t="shared" si="69"/>
        <v>3450</v>
      </c>
      <c r="X252" s="47">
        <v>0</v>
      </c>
      <c r="Y252" s="47">
        <v>3210.5</v>
      </c>
      <c r="Z252" s="98">
        <f t="shared" si="70"/>
        <v>6660.5</v>
      </c>
      <c r="AA252" s="97">
        <f t="shared" si="71"/>
        <v>0</v>
      </c>
      <c r="AB252" s="119">
        <f t="shared" si="72"/>
        <v>207967.54</v>
      </c>
      <c r="AC252" s="119"/>
    </row>
    <row r="253" spans="1:34" s="95" customFormat="1" ht="12.75">
      <c r="A253" s="116" t="s">
        <v>105</v>
      </c>
      <c r="B253" s="45">
        <v>40</v>
      </c>
      <c r="C253" s="46" t="s">
        <v>104</v>
      </c>
      <c r="D253" s="65" t="s">
        <v>382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18400</v>
      </c>
      <c r="L253" s="47">
        <v>0</v>
      </c>
      <c r="M253" s="47">
        <v>0</v>
      </c>
      <c r="N253" s="47">
        <v>0</v>
      </c>
      <c r="O253" s="47">
        <v>985</v>
      </c>
      <c r="P253" s="47">
        <v>0</v>
      </c>
      <c r="Q253" s="98">
        <f t="shared" si="68"/>
        <v>19385</v>
      </c>
      <c r="R253" s="47">
        <v>18400</v>
      </c>
      <c r="S253" s="47">
        <v>0</v>
      </c>
      <c r="T253" s="47">
        <v>0</v>
      </c>
      <c r="U253" s="47">
        <v>0</v>
      </c>
      <c r="V253" s="47">
        <v>985</v>
      </c>
      <c r="W253" s="98">
        <f t="shared" si="69"/>
        <v>19385</v>
      </c>
      <c r="X253" s="47">
        <v>0</v>
      </c>
      <c r="Y253" s="47">
        <v>0</v>
      </c>
      <c r="Z253" s="98">
        <f t="shared" si="70"/>
        <v>19385</v>
      </c>
      <c r="AA253" s="97">
        <f t="shared" si="71"/>
        <v>0</v>
      </c>
      <c r="AB253" s="119">
        <f t="shared" si="72"/>
        <v>195243.04</v>
      </c>
      <c r="AC253" s="119"/>
      <c r="AD253" s="52"/>
      <c r="AE253" s="54"/>
      <c r="AF253" s="52"/>
      <c r="AG253" s="52"/>
      <c r="AH253" s="52"/>
    </row>
    <row r="254" spans="1:34" s="95" customFormat="1" ht="13.5" thickBot="1">
      <c r="A254" s="94"/>
      <c r="B254" s="93"/>
      <c r="C254" s="112"/>
      <c r="D254" s="111"/>
      <c r="E254" s="110">
        <f aca="true" t="shared" si="73" ref="E254:P254">SUM(E214:E253)</f>
        <v>0</v>
      </c>
      <c r="F254" s="110">
        <f t="shared" si="73"/>
        <v>0</v>
      </c>
      <c r="G254" s="110">
        <f t="shared" si="73"/>
        <v>0</v>
      </c>
      <c r="H254" s="110">
        <f t="shared" si="73"/>
        <v>0</v>
      </c>
      <c r="I254" s="110">
        <f t="shared" si="73"/>
        <v>0</v>
      </c>
      <c r="J254" s="110">
        <f t="shared" si="73"/>
        <v>45000</v>
      </c>
      <c r="K254" s="110">
        <f t="shared" si="73"/>
        <v>286735.92999999993</v>
      </c>
      <c r="L254" s="110">
        <f t="shared" si="73"/>
        <v>18000</v>
      </c>
      <c r="M254" s="110">
        <f t="shared" si="73"/>
        <v>0</v>
      </c>
      <c r="N254" s="110">
        <f t="shared" si="73"/>
        <v>100000</v>
      </c>
      <c r="O254" s="110">
        <f t="shared" si="73"/>
        <v>421264.8</v>
      </c>
      <c r="P254" s="110">
        <f t="shared" si="73"/>
        <v>0</v>
      </c>
      <c r="Q254" s="51">
        <f t="shared" si="68"/>
        <v>871000.73</v>
      </c>
      <c r="R254" s="110">
        <f>SUM(R214:R253)</f>
        <v>374896.06999999995</v>
      </c>
      <c r="S254" s="110">
        <f>SUM(S214:S253)</f>
        <v>0</v>
      </c>
      <c r="T254" s="110">
        <f>SUM(T214:T253)</f>
        <v>4125</v>
      </c>
      <c r="U254" s="110">
        <f>SUM(U214:U253)</f>
        <v>141393.26</v>
      </c>
      <c r="V254" s="110">
        <f>SUM(V214:V253)</f>
        <v>319321</v>
      </c>
      <c r="W254" s="51">
        <f t="shared" si="69"/>
        <v>839735.33</v>
      </c>
      <c r="X254" s="110">
        <f>SUM(X214:X253)</f>
        <v>19654.9</v>
      </c>
      <c r="Y254" s="110">
        <f>SUM(Y214:Y253)</f>
        <v>11610.5</v>
      </c>
      <c r="Z254" s="51">
        <f t="shared" si="70"/>
        <v>871000.73</v>
      </c>
      <c r="AA254" s="88">
        <f t="shared" si="71"/>
        <v>0</v>
      </c>
      <c r="AB254" s="121"/>
      <c r="AC254" s="121"/>
      <c r="AD254" s="52"/>
      <c r="AE254" s="54"/>
      <c r="AF254" s="52"/>
      <c r="AG254" s="52"/>
      <c r="AH254" s="52"/>
    </row>
    <row r="255" spans="1:29" ht="12.75">
      <c r="A255" s="108"/>
      <c r="B255" s="107"/>
      <c r="C255" s="118"/>
      <c r="D255" s="117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3"/>
      <c r="R255" s="104"/>
      <c r="S255" s="104"/>
      <c r="T255" s="104"/>
      <c r="U255" s="104"/>
      <c r="V255" s="104"/>
      <c r="W255" s="103"/>
      <c r="X255" s="104"/>
      <c r="Y255" s="104"/>
      <c r="Z255" s="103"/>
      <c r="AA255" s="102"/>
      <c r="AB255" s="101"/>
      <c r="AC255" s="101"/>
    </row>
    <row r="256" spans="1:29" ht="12.75">
      <c r="A256" s="116" t="s">
        <v>102</v>
      </c>
      <c r="B256" s="45">
        <v>1</v>
      </c>
      <c r="C256" s="46" t="s">
        <v>431</v>
      </c>
      <c r="D256" s="65" t="s">
        <v>382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5002.5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51">
        <f aca="true" t="shared" si="74" ref="Q256:Q273">SUM(E256:P256)</f>
        <v>5002.5</v>
      </c>
      <c r="R256" s="48">
        <v>0</v>
      </c>
      <c r="S256" s="48">
        <v>0</v>
      </c>
      <c r="T256" s="48">
        <v>0</v>
      </c>
      <c r="U256" s="48">
        <v>0</v>
      </c>
      <c r="V256" s="48">
        <v>5002.5</v>
      </c>
      <c r="W256" s="51">
        <f aca="true" t="shared" si="75" ref="W256:W273">SUM(R256:V256)</f>
        <v>5002.5</v>
      </c>
      <c r="X256" s="48">
        <v>0</v>
      </c>
      <c r="Y256" s="48">
        <v>0</v>
      </c>
      <c r="Z256" s="51">
        <f aca="true" t="shared" si="76" ref="Z256:Z273">SUM(W256:Y256)</f>
        <v>5002.5</v>
      </c>
      <c r="AA256" s="88">
        <f aca="true" t="shared" si="77" ref="AA256:AA273">Q256-Z256</f>
        <v>0</v>
      </c>
      <c r="AB256" s="100">
        <f aca="true" t="shared" si="78" ref="AB256:AB272">$Z$5-Z256</f>
        <v>209625.54</v>
      </c>
      <c r="AC256" s="100"/>
    </row>
    <row r="257" spans="1:29" ht="12.75">
      <c r="A257" s="116" t="s">
        <v>102</v>
      </c>
      <c r="B257" s="45">
        <v>2</v>
      </c>
      <c r="C257" s="46" t="s">
        <v>359</v>
      </c>
      <c r="D257" s="65" t="s">
        <v>382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17600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98">
        <f t="shared" si="74"/>
        <v>17600</v>
      </c>
      <c r="R257" s="47">
        <v>0</v>
      </c>
      <c r="S257" s="47">
        <v>0</v>
      </c>
      <c r="T257" s="47">
        <v>0</v>
      </c>
      <c r="U257" s="47">
        <v>0</v>
      </c>
      <c r="V257" s="47">
        <v>17600</v>
      </c>
      <c r="W257" s="98">
        <f t="shared" si="75"/>
        <v>17600</v>
      </c>
      <c r="X257" s="47">
        <v>0</v>
      </c>
      <c r="Y257" s="47">
        <v>0</v>
      </c>
      <c r="Z257" s="98">
        <f t="shared" si="76"/>
        <v>17600</v>
      </c>
      <c r="AA257" s="97">
        <f t="shared" si="77"/>
        <v>0</v>
      </c>
      <c r="AB257" s="96">
        <f t="shared" si="78"/>
        <v>197028.04</v>
      </c>
      <c r="AC257" s="96"/>
    </row>
    <row r="258" spans="1:29" ht="12.75">
      <c r="A258" s="116" t="s">
        <v>102</v>
      </c>
      <c r="B258" s="45">
        <v>2</v>
      </c>
      <c r="C258" s="46" t="s">
        <v>430</v>
      </c>
      <c r="D258" s="65" t="s">
        <v>382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2300</v>
      </c>
      <c r="L258" s="47">
        <v>0</v>
      </c>
      <c r="M258" s="47">
        <v>0</v>
      </c>
      <c r="N258" s="47">
        <v>0</v>
      </c>
      <c r="O258" s="47">
        <v>36752.85</v>
      </c>
      <c r="P258" s="47">
        <v>0</v>
      </c>
      <c r="Q258" s="98">
        <f t="shared" si="74"/>
        <v>39052.85</v>
      </c>
      <c r="R258" s="47">
        <v>0</v>
      </c>
      <c r="S258" s="47">
        <v>0</v>
      </c>
      <c r="T258" s="47">
        <v>0</v>
      </c>
      <c r="U258" s="47">
        <v>0</v>
      </c>
      <c r="V258" s="47">
        <v>39052.85</v>
      </c>
      <c r="W258" s="98">
        <f t="shared" si="75"/>
        <v>39052.85</v>
      </c>
      <c r="X258" s="47">
        <v>0</v>
      </c>
      <c r="Y258" s="47">
        <v>0</v>
      </c>
      <c r="Z258" s="98">
        <f t="shared" si="76"/>
        <v>39052.85</v>
      </c>
      <c r="AA258" s="97">
        <f t="shared" si="77"/>
        <v>0</v>
      </c>
      <c r="AB258" s="96">
        <f t="shared" si="78"/>
        <v>175575.19</v>
      </c>
      <c r="AC258" s="96"/>
    </row>
    <row r="259" spans="1:29" ht="12.75">
      <c r="A259" s="116" t="s">
        <v>102</v>
      </c>
      <c r="B259" s="45">
        <v>3</v>
      </c>
      <c r="C259" s="46" t="s">
        <v>103</v>
      </c>
      <c r="D259" s="65" t="s">
        <v>382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17250</v>
      </c>
      <c r="L259" s="47">
        <v>0</v>
      </c>
      <c r="M259" s="47">
        <v>9200</v>
      </c>
      <c r="N259" s="47">
        <v>0</v>
      </c>
      <c r="O259" s="47">
        <v>11205.25</v>
      </c>
      <c r="P259" s="47">
        <v>0</v>
      </c>
      <c r="Q259" s="98">
        <f t="shared" si="74"/>
        <v>37655.25</v>
      </c>
      <c r="R259" s="47">
        <v>0</v>
      </c>
      <c r="S259" s="47">
        <v>0</v>
      </c>
      <c r="T259" s="47">
        <v>0</v>
      </c>
      <c r="U259" s="47">
        <v>0</v>
      </c>
      <c r="V259" s="47">
        <v>37490.75</v>
      </c>
      <c r="W259" s="98">
        <f t="shared" si="75"/>
        <v>37490.75</v>
      </c>
      <c r="X259" s="47">
        <v>164.5</v>
      </c>
      <c r="Y259" s="47">
        <v>0</v>
      </c>
      <c r="Z259" s="98">
        <f t="shared" si="76"/>
        <v>37655.25</v>
      </c>
      <c r="AA259" s="97">
        <f t="shared" si="77"/>
        <v>0</v>
      </c>
      <c r="AB259" s="96">
        <f t="shared" si="78"/>
        <v>176972.79</v>
      </c>
      <c r="AC259" s="96"/>
    </row>
    <row r="260" spans="1:34" s="95" customFormat="1" ht="12.75">
      <c r="A260" s="116" t="s">
        <v>102</v>
      </c>
      <c r="B260" s="45">
        <v>3</v>
      </c>
      <c r="C260" s="46" t="s">
        <v>301</v>
      </c>
      <c r="D260" s="65" t="s">
        <v>382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11446</v>
      </c>
      <c r="L260" s="47">
        <v>0</v>
      </c>
      <c r="M260" s="47">
        <v>10730</v>
      </c>
      <c r="N260" s="47">
        <v>0</v>
      </c>
      <c r="O260" s="47">
        <v>25552</v>
      </c>
      <c r="P260" s="47">
        <v>0</v>
      </c>
      <c r="Q260" s="98">
        <f t="shared" si="74"/>
        <v>47728</v>
      </c>
      <c r="R260" s="47">
        <v>0</v>
      </c>
      <c r="S260" s="47">
        <v>0</v>
      </c>
      <c r="T260" s="47">
        <v>0</v>
      </c>
      <c r="U260" s="47">
        <v>0</v>
      </c>
      <c r="V260" s="47">
        <v>40369</v>
      </c>
      <c r="W260" s="98">
        <f t="shared" si="75"/>
        <v>40369</v>
      </c>
      <c r="X260" s="47">
        <v>0</v>
      </c>
      <c r="Y260" s="47">
        <v>7359</v>
      </c>
      <c r="Z260" s="98">
        <f t="shared" si="76"/>
        <v>47728</v>
      </c>
      <c r="AA260" s="97">
        <f t="shared" si="77"/>
        <v>0</v>
      </c>
      <c r="AB260" s="96">
        <f t="shared" si="78"/>
        <v>166900.04</v>
      </c>
      <c r="AC260" s="96"/>
      <c r="AD260" s="52"/>
      <c r="AE260" s="54"/>
      <c r="AF260" s="52"/>
      <c r="AG260" s="52"/>
      <c r="AH260" s="52"/>
    </row>
    <row r="261" spans="1:34" s="95" customFormat="1" ht="12.75">
      <c r="A261" s="116" t="s">
        <v>102</v>
      </c>
      <c r="B261" s="45">
        <v>4</v>
      </c>
      <c r="C261" s="46" t="s">
        <v>101</v>
      </c>
      <c r="D261" s="65" t="s">
        <v>382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4924.3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98">
        <f t="shared" si="74"/>
        <v>4924.3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98">
        <f t="shared" si="75"/>
        <v>0</v>
      </c>
      <c r="X261" s="47">
        <v>0</v>
      </c>
      <c r="Y261" s="47">
        <v>0</v>
      </c>
      <c r="Z261" s="98">
        <f t="shared" si="76"/>
        <v>0</v>
      </c>
      <c r="AA261" s="97">
        <f t="shared" si="77"/>
        <v>4924.3</v>
      </c>
      <c r="AB261" s="96">
        <f t="shared" si="78"/>
        <v>214628.04</v>
      </c>
      <c r="AC261" s="96"/>
      <c r="AD261" s="52"/>
      <c r="AE261" s="54"/>
      <c r="AF261" s="52"/>
      <c r="AG261" s="52"/>
      <c r="AH261" s="52"/>
    </row>
    <row r="262" spans="1:34" s="95" customFormat="1" ht="12.75">
      <c r="A262" s="116" t="s">
        <v>102</v>
      </c>
      <c r="B262" s="45">
        <v>4</v>
      </c>
      <c r="C262" s="46" t="s">
        <v>360</v>
      </c>
      <c r="D262" s="65" t="s">
        <v>382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6601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98">
        <f t="shared" si="74"/>
        <v>6601</v>
      </c>
      <c r="R262" s="47">
        <v>0</v>
      </c>
      <c r="S262" s="47">
        <v>0</v>
      </c>
      <c r="T262" s="47">
        <v>0</v>
      </c>
      <c r="U262" s="47">
        <v>0</v>
      </c>
      <c r="V262" s="47">
        <v>6601</v>
      </c>
      <c r="W262" s="98">
        <f t="shared" si="75"/>
        <v>6601</v>
      </c>
      <c r="X262" s="47">
        <v>0</v>
      </c>
      <c r="Y262" s="47">
        <v>0</v>
      </c>
      <c r="Z262" s="98">
        <f t="shared" si="76"/>
        <v>6601</v>
      </c>
      <c r="AA262" s="97">
        <f t="shared" si="77"/>
        <v>0</v>
      </c>
      <c r="AB262" s="96">
        <f t="shared" si="78"/>
        <v>208027.04</v>
      </c>
      <c r="AC262" s="96"/>
      <c r="AD262" s="52"/>
      <c r="AE262" s="54"/>
      <c r="AF262" s="52"/>
      <c r="AG262" s="52"/>
      <c r="AH262" s="52"/>
    </row>
    <row r="263" spans="1:29" ht="12.75">
      <c r="A263" s="116" t="s">
        <v>102</v>
      </c>
      <c r="B263" s="45">
        <v>4</v>
      </c>
      <c r="C263" s="46" t="s">
        <v>361</v>
      </c>
      <c r="D263" s="65" t="s">
        <v>382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10821.5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98">
        <f t="shared" si="74"/>
        <v>10821.5</v>
      </c>
      <c r="R263" s="47">
        <v>0</v>
      </c>
      <c r="S263" s="47">
        <v>0</v>
      </c>
      <c r="T263" s="47">
        <v>0</v>
      </c>
      <c r="U263" s="47">
        <v>0</v>
      </c>
      <c r="V263" s="47">
        <v>10821.5</v>
      </c>
      <c r="W263" s="98">
        <f t="shared" si="75"/>
        <v>10821.5</v>
      </c>
      <c r="X263" s="47">
        <v>0</v>
      </c>
      <c r="Y263" s="47">
        <v>0</v>
      </c>
      <c r="Z263" s="98">
        <f t="shared" si="76"/>
        <v>10821.5</v>
      </c>
      <c r="AA263" s="97">
        <f t="shared" si="77"/>
        <v>0</v>
      </c>
      <c r="AB263" s="96">
        <f t="shared" si="78"/>
        <v>203806.54</v>
      </c>
      <c r="AC263" s="96"/>
    </row>
    <row r="264" spans="1:29" ht="12.75">
      <c r="A264" s="116" t="s">
        <v>102</v>
      </c>
      <c r="B264" s="45">
        <v>5</v>
      </c>
      <c r="C264" s="46" t="s">
        <v>429</v>
      </c>
      <c r="D264" s="65" t="s">
        <v>382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98">
        <f t="shared" si="74"/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98">
        <f t="shared" si="75"/>
        <v>0</v>
      </c>
      <c r="X264" s="47">
        <v>0</v>
      </c>
      <c r="Y264" s="47">
        <v>0</v>
      </c>
      <c r="Z264" s="98">
        <f t="shared" si="76"/>
        <v>0</v>
      </c>
      <c r="AA264" s="97">
        <f t="shared" si="77"/>
        <v>0</v>
      </c>
      <c r="AB264" s="96">
        <f t="shared" si="78"/>
        <v>214628.04</v>
      </c>
      <c r="AC264" s="96"/>
    </row>
    <row r="265" spans="1:29" ht="12.75">
      <c r="A265" s="116" t="s">
        <v>102</v>
      </c>
      <c r="B265" s="45">
        <v>6</v>
      </c>
      <c r="C265" s="46" t="s">
        <v>428</v>
      </c>
      <c r="D265" s="65" t="s">
        <v>382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98">
        <f t="shared" si="74"/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98">
        <f t="shared" si="75"/>
        <v>0</v>
      </c>
      <c r="X265" s="47">
        <v>0</v>
      </c>
      <c r="Y265" s="47">
        <v>0</v>
      </c>
      <c r="Z265" s="98">
        <f t="shared" si="76"/>
        <v>0</v>
      </c>
      <c r="AA265" s="97">
        <f t="shared" si="77"/>
        <v>0</v>
      </c>
      <c r="AB265" s="96">
        <f t="shared" si="78"/>
        <v>214628.04</v>
      </c>
      <c r="AC265" s="96"/>
    </row>
    <row r="266" spans="1:29" ht="12.75">
      <c r="A266" s="116" t="s">
        <v>102</v>
      </c>
      <c r="B266" s="45">
        <v>7</v>
      </c>
      <c r="C266" s="46" t="s">
        <v>362</v>
      </c>
      <c r="D266" s="65" t="s">
        <v>382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3318.07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98">
        <f t="shared" si="74"/>
        <v>3318.07</v>
      </c>
      <c r="R266" s="47">
        <v>0</v>
      </c>
      <c r="S266" s="47">
        <v>0</v>
      </c>
      <c r="T266" s="47">
        <v>0</v>
      </c>
      <c r="U266" s="47">
        <v>0</v>
      </c>
      <c r="V266" s="47">
        <v>3318.07</v>
      </c>
      <c r="W266" s="98">
        <f t="shared" si="75"/>
        <v>3318.07</v>
      </c>
      <c r="X266" s="47">
        <v>0</v>
      </c>
      <c r="Y266" s="47">
        <v>0</v>
      </c>
      <c r="Z266" s="98">
        <f t="shared" si="76"/>
        <v>3318.07</v>
      </c>
      <c r="AA266" s="97">
        <f t="shared" si="77"/>
        <v>0</v>
      </c>
      <c r="AB266" s="96">
        <f t="shared" si="78"/>
        <v>211309.97</v>
      </c>
      <c r="AC266" s="96"/>
    </row>
    <row r="267" spans="1:29" ht="12.75">
      <c r="A267" s="116" t="s">
        <v>102</v>
      </c>
      <c r="B267" s="45">
        <v>8</v>
      </c>
      <c r="C267" s="46" t="s">
        <v>302</v>
      </c>
      <c r="D267" s="65" t="s">
        <v>382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6220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98">
        <f t="shared" si="74"/>
        <v>6220</v>
      </c>
      <c r="R267" s="47">
        <v>0</v>
      </c>
      <c r="S267" s="47">
        <v>0</v>
      </c>
      <c r="T267" s="47">
        <v>0</v>
      </c>
      <c r="U267" s="47">
        <v>0</v>
      </c>
      <c r="V267" s="47">
        <v>6220</v>
      </c>
      <c r="W267" s="98">
        <f t="shared" si="75"/>
        <v>6220</v>
      </c>
      <c r="X267" s="47">
        <v>0</v>
      </c>
      <c r="Y267" s="47">
        <v>0</v>
      </c>
      <c r="Z267" s="98">
        <f t="shared" si="76"/>
        <v>6220</v>
      </c>
      <c r="AA267" s="97">
        <f t="shared" si="77"/>
        <v>0</v>
      </c>
      <c r="AB267" s="96">
        <f t="shared" si="78"/>
        <v>208408.04</v>
      </c>
      <c r="AC267" s="96"/>
    </row>
    <row r="268" spans="1:29" ht="12.75">
      <c r="A268" s="116" t="s">
        <v>102</v>
      </c>
      <c r="B268" s="45">
        <v>8</v>
      </c>
      <c r="C268" s="46" t="s">
        <v>427</v>
      </c>
      <c r="D268" s="65" t="s">
        <v>382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98">
        <f t="shared" si="74"/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98">
        <f t="shared" si="75"/>
        <v>0</v>
      </c>
      <c r="X268" s="47">
        <v>0</v>
      </c>
      <c r="Y268" s="47">
        <v>0</v>
      </c>
      <c r="Z268" s="98">
        <f t="shared" si="76"/>
        <v>0</v>
      </c>
      <c r="AA268" s="97">
        <f t="shared" si="77"/>
        <v>0</v>
      </c>
      <c r="AB268" s="96">
        <f t="shared" si="78"/>
        <v>214628.04</v>
      </c>
      <c r="AC268" s="96"/>
    </row>
    <row r="269" spans="1:29" ht="12.75">
      <c r="A269" s="116" t="s">
        <v>102</v>
      </c>
      <c r="B269" s="45">
        <v>9</v>
      </c>
      <c r="C269" s="46" t="s">
        <v>363</v>
      </c>
      <c r="D269" s="65" t="s">
        <v>382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6427.14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98">
        <f t="shared" si="74"/>
        <v>6427.14</v>
      </c>
      <c r="R269" s="47">
        <v>0</v>
      </c>
      <c r="S269" s="47">
        <v>0</v>
      </c>
      <c r="T269" s="47">
        <v>1500</v>
      </c>
      <c r="U269" s="47">
        <v>0</v>
      </c>
      <c r="V269" s="47">
        <v>3889.14</v>
      </c>
      <c r="W269" s="98">
        <f t="shared" si="75"/>
        <v>5389.139999999999</v>
      </c>
      <c r="X269" s="47">
        <v>1038</v>
      </c>
      <c r="Y269" s="47">
        <v>0</v>
      </c>
      <c r="Z269" s="98">
        <f t="shared" si="76"/>
        <v>6427.139999999999</v>
      </c>
      <c r="AA269" s="97">
        <f t="shared" si="77"/>
        <v>0</v>
      </c>
      <c r="AB269" s="96">
        <f t="shared" si="78"/>
        <v>208200.90000000002</v>
      </c>
      <c r="AC269" s="96"/>
    </row>
    <row r="270" spans="1:29" ht="12.75">
      <c r="A270" s="116" t="s">
        <v>102</v>
      </c>
      <c r="B270" s="45">
        <v>10</v>
      </c>
      <c r="C270" s="46" t="s">
        <v>426</v>
      </c>
      <c r="D270" s="65" t="s">
        <v>382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98">
        <f t="shared" si="74"/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98">
        <f t="shared" si="75"/>
        <v>0</v>
      </c>
      <c r="X270" s="47">
        <v>0</v>
      </c>
      <c r="Y270" s="47">
        <v>0</v>
      </c>
      <c r="Z270" s="98">
        <f t="shared" si="76"/>
        <v>0</v>
      </c>
      <c r="AA270" s="97">
        <f t="shared" si="77"/>
        <v>0</v>
      </c>
      <c r="AB270" s="96">
        <f t="shared" si="78"/>
        <v>214628.04</v>
      </c>
      <c r="AC270" s="96"/>
    </row>
    <row r="271" spans="1:29" ht="12.75">
      <c r="A271" s="116" t="s">
        <v>102</v>
      </c>
      <c r="B271" s="45">
        <v>11</v>
      </c>
      <c r="C271" s="46" t="s">
        <v>364</v>
      </c>
      <c r="D271" s="65" t="s">
        <v>382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10716.91</v>
      </c>
      <c r="N271" s="47">
        <v>0</v>
      </c>
      <c r="O271" s="47">
        <v>20700</v>
      </c>
      <c r="P271" s="47">
        <v>0</v>
      </c>
      <c r="Q271" s="98">
        <f t="shared" si="74"/>
        <v>31416.91</v>
      </c>
      <c r="R271" s="47">
        <v>0</v>
      </c>
      <c r="S271" s="47">
        <v>0</v>
      </c>
      <c r="T271" s="47">
        <v>0</v>
      </c>
      <c r="U271" s="47">
        <v>0</v>
      </c>
      <c r="V271" s="47">
        <v>24777.04</v>
      </c>
      <c r="W271" s="98">
        <f t="shared" si="75"/>
        <v>24777.04</v>
      </c>
      <c r="X271" s="47">
        <v>6639.87</v>
      </c>
      <c r="Y271" s="47">
        <v>0</v>
      </c>
      <c r="Z271" s="98">
        <f t="shared" si="76"/>
        <v>31416.91</v>
      </c>
      <c r="AA271" s="97">
        <f t="shared" si="77"/>
        <v>0</v>
      </c>
      <c r="AB271" s="96">
        <f t="shared" si="78"/>
        <v>183211.13</v>
      </c>
      <c r="AC271" s="96"/>
    </row>
    <row r="272" spans="1:29" ht="12.75">
      <c r="A272" s="116" t="s">
        <v>102</v>
      </c>
      <c r="B272" s="45">
        <v>12</v>
      </c>
      <c r="C272" s="46" t="s">
        <v>303</v>
      </c>
      <c r="D272" s="65" t="s">
        <v>382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5116</v>
      </c>
      <c r="L272" s="47">
        <v>0</v>
      </c>
      <c r="M272" s="47">
        <v>10334.4</v>
      </c>
      <c r="N272" s="47">
        <v>0</v>
      </c>
      <c r="O272" s="47">
        <v>19127.8</v>
      </c>
      <c r="P272" s="47">
        <v>0</v>
      </c>
      <c r="Q272" s="98">
        <f t="shared" si="74"/>
        <v>34578.2</v>
      </c>
      <c r="R272" s="47">
        <v>0</v>
      </c>
      <c r="S272" s="47">
        <v>0</v>
      </c>
      <c r="T272" s="47">
        <v>2500</v>
      </c>
      <c r="U272" s="47">
        <v>0</v>
      </c>
      <c r="V272" s="47">
        <v>26960.2</v>
      </c>
      <c r="W272" s="98">
        <f t="shared" si="75"/>
        <v>29460.2</v>
      </c>
      <c r="X272" s="47">
        <v>5118</v>
      </c>
      <c r="Y272" s="47">
        <v>0</v>
      </c>
      <c r="Z272" s="98">
        <f t="shared" si="76"/>
        <v>34578.2</v>
      </c>
      <c r="AA272" s="97">
        <f t="shared" si="77"/>
        <v>0</v>
      </c>
      <c r="AB272" s="96">
        <f t="shared" si="78"/>
        <v>180049.84000000003</v>
      </c>
      <c r="AC272" s="96"/>
    </row>
    <row r="273" spans="1:29" ht="13.5" thickBot="1">
      <c r="A273" s="94"/>
      <c r="B273" s="93"/>
      <c r="C273" s="112"/>
      <c r="D273" s="111"/>
      <c r="E273" s="110">
        <f aca="true" t="shared" si="79" ref="E273:P273">SUM(E256:E272)</f>
        <v>0</v>
      </c>
      <c r="F273" s="110">
        <f t="shared" si="79"/>
        <v>0</v>
      </c>
      <c r="G273" s="110">
        <f t="shared" si="79"/>
        <v>0</v>
      </c>
      <c r="H273" s="110">
        <f t="shared" si="79"/>
        <v>0</v>
      </c>
      <c r="I273" s="110">
        <f t="shared" si="79"/>
        <v>0</v>
      </c>
      <c r="J273" s="110">
        <f t="shared" si="79"/>
        <v>0</v>
      </c>
      <c r="K273" s="110">
        <f t="shared" si="79"/>
        <v>97026.51000000001</v>
      </c>
      <c r="L273" s="110">
        <f t="shared" si="79"/>
        <v>0</v>
      </c>
      <c r="M273" s="110">
        <f t="shared" si="79"/>
        <v>40981.31</v>
      </c>
      <c r="N273" s="110">
        <f t="shared" si="79"/>
        <v>0</v>
      </c>
      <c r="O273" s="110">
        <f t="shared" si="79"/>
        <v>113337.90000000001</v>
      </c>
      <c r="P273" s="110">
        <f t="shared" si="79"/>
        <v>0</v>
      </c>
      <c r="Q273" s="51">
        <f t="shared" si="74"/>
        <v>251345.72000000003</v>
      </c>
      <c r="R273" s="110">
        <f>SUM(R256:R272)</f>
        <v>0</v>
      </c>
      <c r="S273" s="110">
        <f>SUM(S256:S272)</f>
        <v>0</v>
      </c>
      <c r="T273" s="110">
        <f>SUM(T256:T272)</f>
        <v>4000</v>
      </c>
      <c r="U273" s="110">
        <f>SUM(U256:U272)</f>
        <v>0</v>
      </c>
      <c r="V273" s="110">
        <f>SUM(V256:V272)</f>
        <v>222102.05000000005</v>
      </c>
      <c r="W273" s="51">
        <f t="shared" si="75"/>
        <v>226102.05000000005</v>
      </c>
      <c r="X273" s="110">
        <f>SUM(X256:X272)</f>
        <v>12960.369999999999</v>
      </c>
      <c r="Y273" s="110">
        <f>SUM(Y256:Y272)</f>
        <v>7359</v>
      </c>
      <c r="Z273" s="51">
        <f t="shared" si="76"/>
        <v>246421.42000000004</v>
      </c>
      <c r="AA273" s="88">
        <f t="shared" si="77"/>
        <v>4924.299999999988</v>
      </c>
      <c r="AB273" s="113"/>
      <c r="AC273" s="113"/>
    </row>
    <row r="274" spans="1:29" ht="12.75">
      <c r="A274" s="108"/>
      <c r="B274" s="107"/>
      <c r="C274" s="118"/>
      <c r="D274" s="117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3"/>
      <c r="R274" s="104"/>
      <c r="S274" s="104"/>
      <c r="T274" s="104"/>
      <c r="U274" s="104"/>
      <c r="V274" s="104"/>
      <c r="W274" s="103"/>
      <c r="X274" s="104"/>
      <c r="Y274" s="104"/>
      <c r="Z274" s="103"/>
      <c r="AA274" s="102"/>
      <c r="AB274" s="101"/>
      <c r="AC274" s="101"/>
    </row>
    <row r="275" spans="1:29" ht="12.75">
      <c r="A275" s="116" t="s">
        <v>304</v>
      </c>
      <c r="B275" s="45">
        <v>1</v>
      </c>
      <c r="C275" s="46" t="s">
        <v>425</v>
      </c>
      <c r="D275" s="65" t="s">
        <v>382</v>
      </c>
      <c r="E275" s="48">
        <v>0</v>
      </c>
      <c r="F275" s="48">
        <v>0</v>
      </c>
      <c r="G275" s="48">
        <v>0</v>
      </c>
      <c r="H275" s="48">
        <v>0</v>
      </c>
      <c r="I275" s="48">
        <v>0</v>
      </c>
      <c r="J275" s="48">
        <v>28000</v>
      </c>
      <c r="K275" s="48">
        <v>0</v>
      </c>
      <c r="L275" s="48">
        <v>0</v>
      </c>
      <c r="M275" s="48">
        <v>0</v>
      </c>
      <c r="N275" s="48">
        <v>0</v>
      </c>
      <c r="O275" s="48">
        <v>5796</v>
      </c>
      <c r="P275" s="48">
        <v>0</v>
      </c>
      <c r="Q275" s="51">
        <f aca="true" t="shared" si="80" ref="Q275:Q282">SUM(E275:P275)</f>
        <v>33796</v>
      </c>
      <c r="R275" s="48">
        <v>0</v>
      </c>
      <c r="S275" s="48">
        <v>0</v>
      </c>
      <c r="T275" s="48">
        <v>0</v>
      </c>
      <c r="U275" s="48">
        <v>0</v>
      </c>
      <c r="V275" s="48">
        <v>24321</v>
      </c>
      <c r="W275" s="51">
        <f aca="true" t="shared" si="81" ref="W275:W282">SUM(R275:V275)</f>
        <v>24321</v>
      </c>
      <c r="X275" s="48">
        <v>9475</v>
      </c>
      <c r="Y275" s="48">
        <v>0</v>
      </c>
      <c r="Z275" s="51">
        <f aca="true" t="shared" si="82" ref="Z275:Z282">SUM(W275:Y275)</f>
        <v>33796</v>
      </c>
      <c r="AA275" s="88">
        <f aca="true" t="shared" si="83" ref="AA275:AA282">Q275-Z275</f>
        <v>0</v>
      </c>
      <c r="AB275" s="100">
        <f aca="true" t="shared" si="84" ref="AB275:AB281">$Z$5-Z275</f>
        <v>180832.04</v>
      </c>
      <c r="AC275" s="100"/>
    </row>
    <row r="276" spans="1:29" ht="12.75">
      <c r="A276" s="116" t="s">
        <v>304</v>
      </c>
      <c r="B276" s="45">
        <v>2</v>
      </c>
      <c r="C276" s="46" t="s">
        <v>365</v>
      </c>
      <c r="D276" s="65" t="s">
        <v>382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16666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98">
        <f t="shared" si="80"/>
        <v>16666</v>
      </c>
      <c r="R276" s="47">
        <v>0</v>
      </c>
      <c r="S276" s="47">
        <v>0</v>
      </c>
      <c r="T276" s="47">
        <v>0</v>
      </c>
      <c r="U276" s="47">
        <v>800</v>
      </c>
      <c r="V276" s="47">
        <v>0</v>
      </c>
      <c r="W276" s="98">
        <f t="shared" si="81"/>
        <v>800</v>
      </c>
      <c r="X276" s="47">
        <v>15866</v>
      </c>
      <c r="Y276" s="47">
        <v>0</v>
      </c>
      <c r="Z276" s="98">
        <f t="shared" si="82"/>
        <v>16666</v>
      </c>
      <c r="AA276" s="97">
        <f t="shared" si="83"/>
        <v>0</v>
      </c>
      <c r="AB276" s="96">
        <f t="shared" si="84"/>
        <v>197962.04</v>
      </c>
      <c r="AC276" s="96"/>
    </row>
    <row r="277" spans="1:29" ht="12.75">
      <c r="A277" s="116" t="s">
        <v>304</v>
      </c>
      <c r="B277" s="45">
        <v>2</v>
      </c>
      <c r="C277" s="46" t="s">
        <v>424</v>
      </c>
      <c r="D277" s="65" t="s">
        <v>380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98">
        <f t="shared" si="80"/>
        <v>0</v>
      </c>
      <c r="R277" s="47">
        <v>0</v>
      </c>
      <c r="S277" s="47">
        <v>0</v>
      </c>
      <c r="T277" s="47">
        <v>0</v>
      </c>
      <c r="U277" s="47">
        <v>0</v>
      </c>
      <c r="V277" s="47">
        <v>0</v>
      </c>
      <c r="W277" s="98">
        <f t="shared" si="81"/>
        <v>0</v>
      </c>
      <c r="X277" s="47">
        <v>0</v>
      </c>
      <c r="Y277" s="47">
        <v>0</v>
      </c>
      <c r="Z277" s="98">
        <f t="shared" si="82"/>
        <v>0</v>
      </c>
      <c r="AA277" s="97">
        <f t="shared" si="83"/>
        <v>0</v>
      </c>
      <c r="AB277" s="96">
        <f t="shared" si="84"/>
        <v>214628.04</v>
      </c>
      <c r="AC277" s="96"/>
    </row>
    <row r="278" spans="1:29" ht="12.75">
      <c r="A278" s="116" t="s">
        <v>304</v>
      </c>
      <c r="B278" s="45">
        <v>2</v>
      </c>
      <c r="C278" s="46" t="s">
        <v>423</v>
      </c>
      <c r="D278" s="65" t="s">
        <v>380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98">
        <f t="shared" si="80"/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98">
        <f t="shared" si="81"/>
        <v>0</v>
      </c>
      <c r="X278" s="47">
        <v>0</v>
      </c>
      <c r="Y278" s="47">
        <v>0</v>
      </c>
      <c r="Z278" s="98">
        <f t="shared" si="82"/>
        <v>0</v>
      </c>
      <c r="AA278" s="97">
        <f t="shared" si="83"/>
        <v>0</v>
      </c>
      <c r="AB278" s="96">
        <f t="shared" si="84"/>
        <v>214628.04</v>
      </c>
      <c r="AC278" s="96"/>
    </row>
    <row r="279" spans="1:29" ht="12.75">
      <c r="A279" s="116" t="s">
        <v>304</v>
      </c>
      <c r="B279" s="45">
        <v>3</v>
      </c>
      <c r="C279" s="46" t="s">
        <v>422</v>
      </c>
      <c r="D279" s="65" t="s">
        <v>382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98">
        <f t="shared" si="80"/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98">
        <f t="shared" si="81"/>
        <v>0</v>
      </c>
      <c r="X279" s="47">
        <v>0</v>
      </c>
      <c r="Y279" s="47">
        <v>0</v>
      </c>
      <c r="Z279" s="98">
        <f t="shared" si="82"/>
        <v>0</v>
      </c>
      <c r="AA279" s="97">
        <f t="shared" si="83"/>
        <v>0</v>
      </c>
      <c r="AB279" s="96">
        <f t="shared" si="84"/>
        <v>214628.04</v>
      </c>
      <c r="AC279" s="96"/>
    </row>
    <row r="280" spans="1:29" ht="12.75">
      <c r="A280" s="116" t="s">
        <v>304</v>
      </c>
      <c r="B280" s="45">
        <v>4</v>
      </c>
      <c r="C280" s="46" t="s">
        <v>366</v>
      </c>
      <c r="D280" s="65" t="s">
        <v>382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27425</v>
      </c>
      <c r="O280" s="47">
        <v>0</v>
      </c>
      <c r="P280" s="47">
        <v>0</v>
      </c>
      <c r="Q280" s="98">
        <f t="shared" si="80"/>
        <v>27425</v>
      </c>
      <c r="R280" s="47">
        <v>0</v>
      </c>
      <c r="S280" s="47">
        <v>0</v>
      </c>
      <c r="T280" s="47">
        <v>0</v>
      </c>
      <c r="U280" s="47">
        <v>0</v>
      </c>
      <c r="V280" s="47">
        <v>27401.63</v>
      </c>
      <c r="W280" s="98">
        <f t="shared" si="81"/>
        <v>27401.63</v>
      </c>
      <c r="X280" s="47">
        <v>0</v>
      </c>
      <c r="Y280" s="47">
        <v>0</v>
      </c>
      <c r="Z280" s="98">
        <f t="shared" si="82"/>
        <v>27401.63</v>
      </c>
      <c r="AA280" s="97">
        <f t="shared" si="83"/>
        <v>23.36999999999898</v>
      </c>
      <c r="AB280" s="96">
        <f t="shared" si="84"/>
        <v>187226.41</v>
      </c>
      <c r="AC280" s="96"/>
    </row>
    <row r="281" spans="1:29" ht="12.75">
      <c r="A281" s="116" t="s">
        <v>304</v>
      </c>
      <c r="B281" s="45">
        <v>5</v>
      </c>
      <c r="C281" s="46" t="s">
        <v>306</v>
      </c>
      <c r="D281" s="65" t="s">
        <v>382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98">
        <f t="shared" si="80"/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98">
        <f t="shared" si="81"/>
        <v>0</v>
      </c>
      <c r="X281" s="47">
        <v>0</v>
      </c>
      <c r="Y281" s="47">
        <v>0</v>
      </c>
      <c r="Z281" s="98">
        <f t="shared" si="82"/>
        <v>0</v>
      </c>
      <c r="AA281" s="97">
        <f t="shared" si="83"/>
        <v>0</v>
      </c>
      <c r="AB281" s="96">
        <f t="shared" si="84"/>
        <v>214628.04</v>
      </c>
      <c r="AC281" s="96"/>
    </row>
    <row r="282" spans="1:29" ht="13.5" thickBot="1">
      <c r="A282" s="94"/>
      <c r="B282" s="93"/>
      <c r="C282" s="112"/>
      <c r="D282" s="111"/>
      <c r="E282" s="110">
        <f aca="true" t="shared" si="85" ref="E282:P282">SUM(E275:E281)</f>
        <v>0</v>
      </c>
      <c r="F282" s="110">
        <f t="shared" si="85"/>
        <v>0</v>
      </c>
      <c r="G282" s="110">
        <f t="shared" si="85"/>
        <v>0</v>
      </c>
      <c r="H282" s="110">
        <f t="shared" si="85"/>
        <v>0</v>
      </c>
      <c r="I282" s="110">
        <f t="shared" si="85"/>
        <v>0</v>
      </c>
      <c r="J282" s="110">
        <f t="shared" si="85"/>
        <v>28000</v>
      </c>
      <c r="K282" s="110">
        <f t="shared" si="85"/>
        <v>16666</v>
      </c>
      <c r="L282" s="110">
        <f t="shared" si="85"/>
        <v>0</v>
      </c>
      <c r="M282" s="110">
        <f t="shared" si="85"/>
        <v>0</v>
      </c>
      <c r="N282" s="110">
        <f t="shared" si="85"/>
        <v>27425</v>
      </c>
      <c r="O282" s="110">
        <f t="shared" si="85"/>
        <v>5796</v>
      </c>
      <c r="P282" s="110">
        <f t="shared" si="85"/>
        <v>0</v>
      </c>
      <c r="Q282" s="51">
        <f t="shared" si="80"/>
        <v>77887</v>
      </c>
      <c r="R282" s="110">
        <f>SUM(R275:R281)</f>
        <v>0</v>
      </c>
      <c r="S282" s="110">
        <f>SUM(S275:S281)</f>
        <v>0</v>
      </c>
      <c r="T282" s="110">
        <f>SUM(T275:T281)</f>
        <v>0</v>
      </c>
      <c r="U282" s="110">
        <f>SUM(U275:U281)</f>
        <v>800</v>
      </c>
      <c r="V282" s="110">
        <f>SUM(V275:V281)</f>
        <v>51722.630000000005</v>
      </c>
      <c r="W282" s="51">
        <f t="shared" si="81"/>
        <v>52522.630000000005</v>
      </c>
      <c r="X282" s="110">
        <f>SUM(X275:X281)</f>
        <v>25341</v>
      </c>
      <c r="Y282" s="110">
        <f>SUM(Y275:Y281)</f>
        <v>0</v>
      </c>
      <c r="Z282" s="51">
        <f t="shared" si="82"/>
        <v>77863.63</v>
      </c>
      <c r="AA282" s="88">
        <f t="shared" si="83"/>
        <v>23.369999999995343</v>
      </c>
      <c r="AB282" s="113"/>
      <c r="AC282" s="113"/>
    </row>
    <row r="283" spans="1:29" ht="12.75">
      <c r="A283" s="108"/>
      <c r="B283" s="107"/>
      <c r="C283" s="118"/>
      <c r="D283" s="117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3"/>
      <c r="R283" s="104"/>
      <c r="S283" s="104"/>
      <c r="T283" s="104"/>
      <c r="U283" s="104"/>
      <c r="V283" s="104"/>
      <c r="W283" s="103"/>
      <c r="X283" s="104"/>
      <c r="Y283" s="104"/>
      <c r="Z283" s="103"/>
      <c r="AA283" s="102"/>
      <c r="AB283" s="101"/>
      <c r="AC283" s="101"/>
    </row>
    <row r="284" spans="1:29" ht="12.75">
      <c r="A284" s="116" t="s">
        <v>98</v>
      </c>
      <c r="B284" s="45">
        <v>1</v>
      </c>
      <c r="C284" s="46" t="s">
        <v>100</v>
      </c>
      <c r="D284" s="65" t="s">
        <v>382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20000</v>
      </c>
      <c r="K284" s="48">
        <v>4000</v>
      </c>
      <c r="L284" s="48">
        <v>0</v>
      </c>
      <c r="M284" s="48">
        <v>0</v>
      </c>
      <c r="N284" s="48">
        <v>41000</v>
      </c>
      <c r="O284" s="48">
        <v>0</v>
      </c>
      <c r="P284" s="48">
        <v>0</v>
      </c>
      <c r="Q284" s="51">
        <f>SUM(E284:P284)</f>
        <v>65000</v>
      </c>
      <c r="R284" s="48">
        <v>0</v>
      </c>
      <c r="S284" s="48">
        <v>0</v>
      </c>
      <c r="T284" s="48">
        <v>0</v>
      </c>
      <c r="U284" s="48">
        <v>0</v>
      </c>
      <c r="V284" s="48">
        <v>31054.25</v>
      </c>
      <c r="W284" s="51">
        <f>SUM(R284:V284)</f>
        <v>31054.25</v>
      </c>
      <c r="X284" s="48">
        <v>33611.09</v>
      </c>
      <c r="Y284" s="48">
        <v>0</v>
      </c>
      <c r="Z284" s="51">
        <f>SUM(W284:Y284)</f>
        <v>64665.34</v>
      </c>
      <c r="AA284" s="88">
        <f>Q284-Z284</f>
        <v>334.6600000000035</v>
      </c>
      <c r="AB284" s="100">
        <f>$Z$5-Z284</f>
        <v>149962.7</v>
      </c>
      <c r="AC284" s="100"/>
    </row>
    <row r="285" spans="1:34" s="95" customFormat="1" ht="12.75">
      <c r="A285" s="116" t="s">
        <v>98</v>
      </c>
      <c r="B285" s="45">
        <v>2</v>
      </c>
      <c r="C285" s="46" t="s">
        <v>99</v>
      </c>
      <c r="D285" s="65" t="s">
        <v>382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26500</v>
      </c>
      <c r="K285" s="47">
        <v>1500</v>
      </c>
      <c r="L285" s="47">
        <v>0</v>
      </c>
      <c r="M285" s="47">
        <v>0</v>
      </c>
      <c r="N285" s="47">
        <v>41000</v>
      </c>
      <c r="O285" s="47">
        <v>0</v>
      </c>
      <c r="P285" s="47">
        <v>0</v>
      </c>
      <c r="Q285" s="98">
        <f>SUM(E285:P285)</f>
        <v>69000</v>
      </c>
      <c r="R285" s="47">
        <v>20177.33</v>
      </c>
      <c r="S285" s="47">
        <v>0</v>
      </c>
      <c r="T285" s="47">
        <v>0</v>
      </c>
      <c r="U285" s="47">
        <v>0</v>
      </c>
      <c r="V285" s="47">
        <v>19090</v>
      </c>
      <c r="W285" s="98">
        <f>SUM(R285:V285)</f>
        <v>39267.33</v>
      </c>
      <c r="X285" s="47">
        <v>29439.24</v>
      </c>
      <c r="Y285" s="47">
        <v>0</v>
      </c>
      <c r="Z285" s="98">
        <f>SUM(W285:Y285)</f>
        <v>68706.57</v>
      </c>
      <c r="AA285" s="97">
        <f>Q285-Z285</f>
        <v>293.429999999993</v>
      </c>
      <c r="AB285" s="119">
        <f>$Z$5-Z285</f>
        <v>145921.47</v>
      </c>
      <c r="AC285" s="119"/>
      <c r="AD285" s="52"/>
      <c r="AE285" s="54"/>
      <c r="AF285" s="52"/>
      <c r="AG285" s="52"/>
      <c r="AH285" s="52"/>
    </row>
    <row r="286" spans="1:34" s="95" customFormat="1" ht="12.75">
      <c r="A286" s="116" t="s">
        <v>98</v>
      </c>
      <c r="B286" s="45">
        <v>3</v>
      </c>
      <c r="C286" s="46" t="s">
        <v>97</v>
      </c>
      <c r="D286" s="65" t="s">
        <v>382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10000</v>
      </c>
      <c r="K286" s="47">
        <v>4000</v>
      </c>
      <c r="L286" s="47">
        <v>0</v>
      </c>
      <c r="M286" s="47">
        <v>0</v>
      </c>
      <c r="N286" s="47">
        <v>42000</v>
      </c>
      <c r="O286" s="47">
        <v>0</v>
      </c>
      <c r="P286" s="47">
        <v>0</v>
      </c>
      <c r="Q286" s="98">
        <f>SUM(E286:P286)</f>
        <v>56000</v>
      </c>
      <c r="R286" s="47">
        <v>0</v>
      </c>
      <c r="S286" s="47">
        <v>0</v>
      </c>
      <c r="T286" s="47">
        <v>0</v>
      </c>
      <c r="U286" s="47">
        <v>0</v>
      </c>
      <c r="V286" s="47">
        <v>1380</v>
      </c>
      <c r="W286" s="98">
        <f>SUM(R286:V286)</f>
        <v>1380</v>
      </c>
      <c r="X286" s="47">
        <v>54319.92</v>
      </c>
      <c r="Y286" s="47">
        <v>0</v>
      </c>
      <c r="Z286" s="98">
        <f>SUM(W286:Y286)</f>
        <v>55699.92</v>
      </c>
      <c r="AA286" s="97">
        <f>Q286-Z286</f>
        <v>300.08000000000175</v>
      </c>
      <c r="AB286" s="119">
        <f>$Z$5-Z286</f>
        <v>158928.12</v>
      </c>
      <c r="AC286" s="119"/>
      <c r="AD286" s="52"/>
      <c r="AE286" s="54"/>
      <c r="AF286" s="52"/>
      <c r="AG286" s="52"/>
      <c r="AH286" s="52"/>
    </row>
    <row r="287" spans="1:34" s="95" customFormat="1" ht="13.5" thickBot="1">
      <c r="A287" s="94"/>
      <c r="B287" s="93"/>
      <c r="C287" s="112"/>
      <c r="D287" s="111"/>
      <c r="E287" s="110">
        <f aca="true" t="shared" si="86" ref="E287:P287">SUM(E284:E286)</f>
        <v>0</v>
      </c>
      <c r="F287" s="110">
        <f t="shared" si="86"/>
        <v>0</v>
      </c>
      <c r="G287" s="110">
        <f t="shared" si="86"/>
        <v>0</v>
      </c>
      <c r="H287" s="110">
        <f t="shared" si="86"/>
        <v>0</v>
      </c>
      <c r="I287" s="110">
        <f t="shared" si="86"/>
        <v>0</v>
      </c>
      <c r="J287" s="110">
        <f t="shared" si="86"/>
        <v>56500</v>
      </c>
      <c r="K287" s="110">
        <f t="shared" si="86"/>
        <v>9500</v>
      </c>
      <c r="L287" s="110">
        <f t="shared" si="86"/>
        <v>0</v>
      </c>
      <c r="M287" s="110">
        <f t="shared" si="86"/>
        <v>0</v>
      </c>
      <c r="N287" s="110">
        <f t="shared" si="86"/>
        <v>124000</v>
      </c>
      <c r="O287" s="110">
        <f t="shared" si="86"/>
        <v>0</v>
      </c>
      <c r="P287" s="110">
        <f t="shared" si="86"/>
        <v>0</v>
      </c>
      <c r="Q287" s="51">
        <f>SUM(E287:P287)</f>
        <v>190000</v>
      </c>
      <c r="R287" s="110">
        <f>SUM(R284:R286)</f>
        <v>20177.33</v>
      </c>
      <c r="S287" s="110">
        <f>SUM(S284:S286)</f>
        <v>0</v>
      </c>
      <c r="T287" s="110">
        <f>SUM(T284:T286)</f>
        <v>0</v>
      </c>
      <c r="U287" s="110">
        <f>SUM(U284:U286)</f>
        <v>0</v>
      </c>
      <c r="V287" s="110">
        <f>SUM(V284:V286)</f>
        <v>51524.25</v>
      </c>
      <c r="W287" s="51">
        <f>SUM(R287:V287)</f>
        <v>71701.58</v>
      </c>
      <c r="X287" s="110">
        <f>SUM(X284:X286)</f>
        <v>117370.25</v>
      </c>
      <c r="Y287" s="110">
        <f>SUM(Y284:Y286)</f>
        <v>0</v>
      </c>
      <c r="Z287" s="51">
        <f>SUM(W287:Y287)</f>
        <v>189071.83000000002</v>
      </c>
      <c r="AA287" s="88">
        <f>Q287-Z287</f>
        <v>928.1699999999837</v>
      </c>
      <c r="AB287" s="121"/>
      <c r="AC287" s="121"/>
      <c r="AD287" s="52"/>
      <c r="AE287" s="54"/>
      <c r="AF287" s="52"/>
      <c r="AG287" s="52"/>
      <c r="AH287" s="52"/>
    </row>
    <row r="288" spans="1:29" ht="12.75">
      <c r="A288" s="108"/>
      <c r="B288" s="107"/>
      <c r="C288" s="118"/>
      <c r="D288" s="117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3"/>
      <c r="R288" s="104"/>
      <c r="S288" s="104"/>
      <c r="T288" s="104"/>
      <c r="U288" s="104"/>
      <c r="V288" s="104"/>
      <c r="W288" s="103"/>
      <c r="X288" s="104"/>
      <c r="Y288" s="104"/>
      <c r="Z288" s="103"/>
      <c r="AA288" s="102"/>
      <c r="AB288" s="101"/>
      <c r="AC288" s="101"/>
    </row>
    <row r="289" spans="1:29" ht="24">
      <c r="A289" s="116" t="s">
        <v>80</v>
      </c>
      <c r="B289" s="45">
        <v>1</v>
      </c>
      <c r="C289" s="46" t="s">
        <v>96</v>
      </c>
      <c r="D289" s="65" t="s">
        <v>382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10000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51">
        <f aca="true" t="shared" si="87" ref="Q289:Q306">SUM(E289:P289)</f>
        <v>10000</v>
      </c>
      <c r="R289" s="48">
        <v>0</v>
      </c>
      <c r="S289" s="48">
        <v>0</v>
      </c>
      <c r="T289" s="48">
        <v>0</v>
      </c>
      <c r="U289" s="48">
        <v>0</v>
      </c>
      <c r="V289" s="48">
        <v>0</v>
      </c>
      <c r="W289" s="51">
        <f aca="true" t="shared" si="88" ref="W289:W306">SUM(R289:V289)</f>
        <v>0</v>
      </c>
      <c r="X289" s="48">
        <v>0</v>
      </c>
      <c r="Y289" s="48">
        <v>0</v>
      </c>
      <c r="Z289" s="51">
        <f aca="true" t="shared" si="89" ref="Z289:Z306">SUM(W289:Y289)</f>
        <v>0</v>
      </c>
      <c r="AA289" s="88">
        <f aca="true" t="shared" si="90" ref="AA289:AA306">Q289-Z289</f>
        <v>10000</v>
      </c>
      <c r="AB289" s="100">
        <f aca="true" t="shared" si="91" ref="AB289:AB305">$Z$5-Z289</f>
        <v>214628.04</v>
      </c>
      <c r="AC289" s="100"/>
    </row>
    <row r="290" spans="1:34" s="95" customFormat="1" ht="12.75">
      <c r="A290" s="116" t="s">
        <v>80</v>
      </c>
      <c r="B290" s="45">
        <v>2</v>
      </c>
      <c r="C290" s="46" t="s">
        <v>95</v>
      </c>
      <c r="D290" s="65" t="s">
        <v>382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28000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98">
        <f t="shared" si="87"/>
        <v>28000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98">
        <f t="shared" si="88"/>
        <v>0</v>
      </c>
      <c r="X290" s="47">
        <v>0</v>
      </c>
      <c r="Y290" s="47">
        <v>0</v>
      </c>
      <c r="Z290" s="98">
        <f t="shared" si="89"/>
        <v>0</v>
      </c>
      <c r="AA290" s="97">
        <f t="shared" si="90"/>
        <v>28000</v>
      </c>
      <c r="AB290" s="96">
        <f t="shared" si="91"/>
        <v>214628.04</v>
      </c>
      <c r="AC290" s="96"/>
      <c r="AD290" s="52"/>
      <c r="AE290" s="54"/>
      <c r="AF290" s="52"/>
      <c r="AG290" s="52"/>
      <c r="AH290" s="52"/>
    </row>
    <row r="291" spans="1:34" s="95" customFormat="1" ht="12.75">
      <c r="A291" s="116" t="s">
        <v>80</v>
      </c>
      <c r="B291" s="45">
        <v>3</v>
      </c>
      <c r="C291" s="46" t="s">
        <v>94</v>
      </c>
      <c r="D291" s="65" t="s">
        <v>382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28000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98">
        <f t="shared" si="87"/>
        <v>28000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98">
        <f t="shared" si="88"/>
        <v>0</v>
      </c>
      <c r="X291" s="47">
        <v>0</v>
      </c>
      <c r="Y291" s="47">
        <v>0</v>
      </c>
      <c r="Z291" s="98">
        <f t="shared" si="89"/>
        <v>0</v>
      </c>
      <c r="AA291" s="97">
        <f t="shared" si="90"/>
        <v>28000</v>
      </c>
      <c r="AB291" s="96">
        <f t="shared" si="91"/>
        <v>214628.04</v>
      </c>
      <c r="AC291" s="96"/>
      <c r="AD291" s="52"/>
      <c r="AE291" s="54"/>
      <c r="AF291" s="52"/>
      <c r="AG291" s="52"/>
      <c r="AH291" s="52"/>
    </row>
    <row r="292" spans="1:34" s="95" customFormat="1" ht="12.75">
      <c r="A292" s="116" t="s">
        <v>80</v>
      </c>
      <c r="B292" s="45">
        <v>4</v>
      </c>
      <c r="C292" s="46" t="s">
        <v>93</v>
      </c>
      <c r="D292" s="65" t="s">
        <v>382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98">
        <f t="shared" si="87"/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98">
        <f t="shared" si="88"/>
        <v>0</v>
      </c>
      <c r="X292" s="47">
        <v>0</v>
      </c>
      <c r="Y292" s="47">
        <v>0</v>
      </c>
      <c r="Z292" s="98">
        <f t="shared" si="89"/>
        <v>0</v>
      </c>
      <c r="AA292" s="97">
        <f t="shared" si="90"/>
        <v>0</v>
      </c>
      <c r="AB292" s="96">
        <f t="shared" si="91"/>
        <v>214628.04</v>
      </c>
      <c r="AC292" s="96"/>
      <c r="AD292" s="52"/>
      <c r="AE292" s="54"/>
      <c r="AF292" s="52"/>
      <c r="AG292" s="52"/>
      <c r="AH292" s="52"/>
    </row>
    <row r="293" spans="1:34" s="95" customFormat="1" ht="12.75">
      <c r="A293" s="116" t="s">
        <v>80</v>
      </c>
      <c r="B293" s="45">
        <v>5</v>
      </c>
      <c r="C293" s="46" t="s">
        <v>92</v>
      </c>
      <c r="D293" s="65" t="s">
        <v>382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28000</v>
      </c>
      <c r="K293" s="47">
        <v>0</v>
      </c>
      <c r="L293" s="47">
        <v>0</v>
      </c>
      <c r="M293" s="47">
        <v>0</v>
      </c>
      <c r="N293" s="47">
        <v>42000</v>
      </c>
      <c r="O293" s="47">
        <v>0</v>
      </c>
      <c r="P293" s="47">
        <v>0</v>
      </c>
      <c r="Q293" s="98">
        <f t="shared" si="87"/>
        <v>70000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98">
        <f t="shared" si="88"/>
        <v>0</v>
      </c>
      <c r="X293" s="47">
        <v>0</v>
      </c>
      <c r="Y293" s="47">
        <v>0</v>
      </c>
      <c r="Z293" s="98">
        <f t="shared" si="89"/>
        <v>0</v>
      </c>
      <c r="AA293" s="97">
        <f t="shared" si="90"/>
        <v>70000</v>
      </c>
      <c r="AB293" s="96">
        <f t="shared" si="91"/>
        <v>214628.04</v>
      </c>
      <c r="AC293" s="96"/>
      <c r="AD293" s="52"/>
      <c r="AE293" s="54"/>
      <c r="AF293" s="52"/>
      <c r="AG293" s="52"/>
      <c r="AH293" s="52"/>
    </row>
    <row r="294" spans="1:34" s="95" customFormat="1" ht="24">
      <c r="A294" s="116" t="s">
        <v>80</v>
      </c>
      <c r="B294" s="45">
        <v>6</v>
      </c>
      <c r="C294" s="46" t="s">
        <v>91</v>
      </c>
      <c r="D294" s="65" t="s">
        <v>382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98">
        <f t="shared" si="87"/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98">
        <f t="shared" si="88"/>
        <v>0</v>
      </c>
      <c r="X294" s="47">
        <v>0</v>
      </c>
      <c r="Y294" s="47">
        <v>0</v>
      </c>
      <c r="Z294" s="98">
        <f t="shared" si="89"/>
        <v>0</v>
      </c>
      <c r="AA294" s="97">
        <f t="shared" si="90"/>
        <v>0</v>
      </c>
      <c r="AB294" s="96">
        <f t="shared" si="91"/>
        <v>214628.04</v>
      </c>
      <c r="AC294" s="96"/>
      <c r="AD294" s="52"/>
      <c r="AE294" s="54"/>
      <c r="AF294" s="52"/>
      <c r="AG294" s="52"/>
      <c r="AH294" s="52"/>
    </row>
    <row r="295" spans="1:34" s="95" customFormat="1" ht="12.75">
      <c r="A295" s="116" t="s">
        <v>80</v>
      </c>
      <c r="B295" s="45">
        <v>7</v>
      </c>
      <c r="C295" s="46" t="s">
        <v>90</v>
      </c>
      <c r="D295" s="65" t="s">
        <v>382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28000</v>
      </c>
      <c r="K295" s="47">
        <v>0</v>
      </c>
      <c r="L295" s="47">
        <v>0</v>
      </c>
      <c r="M295" s="47">
        <v>0</v>
      </c>
      <c r="N295" s="47">
        <v>42000</v>
      </c>
      <c r="O295" s="47">
        <v>0</v>
      </c>
      <c r="P295" s="47">
        <v>0</v>
      </c>
      <c r="Q295" s="98">
        <f t="shared" si="87"/>
        <v>70000</v>
      </c>
      <c r="R295" s="47">
        <v>17375</v>
      </c>
      <c r="S295" s="47">
        <v>0</v>
      </c>
      <c r="T295" s="47">
        <v>0</v>
      </c>
      <c r="U295" s="47">
        <v>0</v>
      </c>
      <c r="V295" s="47">
        <v>50476.72</v>
      </c>
      <c r="W295" s="98">
        <f t="shared" si="88"/>
        <v>67851.72</v>
      </c>
      <c r="X295" s="47">
        <v>0</v>
      </c>
      <c r="Y295" s="47">
        <v>0</v>
      </c>
      <c r="Z295" s="98">
        <f t="shared" si="89"/>
        <v>67851.72</v>
      </c>
      <c r="AA295" s="97">
        <f t="shared" si="90"/>
        <v>2148.279999999999</v>
      </c>
      <c r="AB295" s="96">
        <f t="shared" si="91"/>
        <v>146776.32</v>
      </c>
      <c r="AC295" s="96"/>
      <c r="AD295" s="52"/>
      <c r="AE295" s="54"/>
      <c r="AF295" s="52"/>
      <c r="AG295" s="52"/>
      <c r="AH295" s="52"/>
    </row>
    <row r="296" spans="1:34" s="95" customFormat="1" ht="12.75">
      <c r="A296" s="116" t="s">
        <v>80</v>
      </c>
      <c r="B296" s="45">
        <v>7</v>
      </c>
      <c r="C296" s="46" t="s">
        <v>89</v>
      </c>
      <c r="D296" s="65" t="s">
        <v>382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11600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98">
        <f t="shared" si="87"/>
        <v>11600</v>
      </c>
      <c r="R296" s="47">
        <v>0</v>
      </c>
      <c r="S296" s="47">
        <v>0</v>
      </c>
      <c r="T296" s="47">
        <v>0</v>
      </c>
      <c r="U296" s="47">
        <v>0</v>
      </c>
      <c r="V296" s="47">
        <v>11500</v>
      </c>
      <c r="W296" s="98">
        <f t="shared" si="88"/>
        <v>11500</v>
      </c>
      <c r="X296" s="47">
        <v>0</v>
      </c>
      <c r="Y296" s="47">
        <v>0</v>
      </c>
      <c r="Z296" s="98">
        <f t="shared" si="89"/>
        <v>11500</v>
      </c>
      <c r="AA296" s="97">
        <f t="shared" si="90"/>
        <v>100</v>
      </c>
      <c r="AB296" s="96">
        <f t="shared" si="91"/>
        <v>203128.04</v>
      </c>
      <c r="AC296" s="96"/>
      <c r="AD296" s="122"/>
      <c r="AE296" s="54"/>
      <c r="AF296" s="52"/>
      <c r="AG296" s="52"/>
      <c r="AH296" s="52"/>
    </row>
    <row r="297" spans="1:34" s="95" customFormat="1" ht="12.75">
      <c r="A297" s="116" t="s">
        <v>80</v>
      </c>
      <c r="B297" s="45">
        <v>8</v>
      </c>
      <c r="C297" s="46" t="s">
        <v>88</v>
      </c>
      <c r="D297" s="65" t="s">
        <v>382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10000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98">
        <f t="shared" si="87"/>
        <v>10000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98">
        <f t="shared" si="88"/>
        <v>0</v>
      </c>
      <c r="X297" s="47">
        <v>6809.58</v>
      </c>
      <c r="Y297" s="47">
        <v>0</v>
      </c>
      <c r="Z297" s="98">
        <f t="shared" si="89"/>
        <v>6809.58</v>
      </c>
      <c r="AA297" s="97">
        <f t="shared" si="90"/>
        <v>3190.42</v>
      </c>
      <c r="AB297" s="96">
        <f t="shared" si="91"/>
        <v>207818.46000000002</v>
      </c>
      <c r="AC297" s="96"/>
      <c r="AD297" s="52"/>
      <c r="AE297" s="54"/>
      <c r="AF297" s="52"/>
      <c r="AG297" s="52"/>
      <c r="AH297" s="52"/>
    </row>
    <row r="298" spans="1:34" s="95" customFormat="1" ht="12.75">
      <c r="A298" s="116" t="s">
        <v>80</v>
      </c>
      <c r="B298" s="45">
        <v>9</v>
      </c>
      <c r="C298" s="46" t="s">
        <v>87</v>
      </c>
      <c r="D298" s="65" t="s">
        <v>382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28000</v>
      </c>
      <c r="K298" s="47">
        <v>0</v>
      </c>
      <c r="L298" s="47">
        <v>0</v>
      </c>
      <c r="M298" s="47">
        <v>0</v>
      </c>
      <c r="N298" s="47">
        <v>40000</v>
      </c>
      <c r="O298" s="47">
        <v>0</v>
      </c>
      <c r="P298" s="47">
        <v>0</v>
      </c>
      <c r="Q298" s="98">
        <f t="shared" si="87"/>
        <v>68000</v>
      </c>
      <c r="R298" s="47">
        <v>0</v>
      </c>
      <c r="S298" s="47">
        <v>0</v>
      </c>
      <c r="T298" s="47">
        <v>0</v>
      </c>
      <c r="U298" s="47">
        <v>0</v>
      </c>
      <c r="V298" s="47">
        <v>0</v>
      </c>
      <c r="W298" s="98">
        <f t="shared" si="88"/>
        <v>0</v>
      </c>
      <c r="X298" s="47">
        <v>28983.29</v>
      </c>
      <c r="Y298" s="47">
        <v>0</v>
      </c>
      <c r="Z298" s="98">
        <f t="shared" si="89"/>
        <v>28983.29</v>
      </c>
      <c r="AA298" s="97">
        <f t="shared" si="90"/>
        <v>39016.71</v>
      </c>
      <c r="AB298" s="96">
        <f t="shared" si="91"/>
        <v>185644.75</v>
      </c>
      <c r="AC298" s="96"/>
      <c r="AD298" s="52"/>
      <c r="AE298" s="54"/>
      <c r="AF298" s="52"/>
      <c r="AG298" s="52"/>
      <c r="AH298" s="52"/>
    </row>
    <row r="299" spans="1:34" s="95" customFormat="1" ht="12.75">
      <c r="A299" s="116" t="s">
        <v>80</v>
      </c>
      <c r="B299" s="45">
        <v>10</v>
      </c>
      <c r="C299" s="46" t="s">
        <v>421</v>
      </c>
      <c r="D299" s="65" t="s">
        <v>382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28000</v>
      </c>
      <c r="K299" s="47">
        <v>0</v>
      </c>
      <c r="L299" s="47">
        <v>0</v>
      </c>
      <c r="M299" s="47">
        <v>0</v>
      </c>
      <c r="N299" s="47">
        <v>42000</v>
      </c>
      <c r="O299" s="47">
        <v>0</v>
      </c>
      <c r="P299" s="47">
        <v>0</v>
      </c>
      <c r="Q299" s="98">
        <f t="shared" si="87"/>
        <v>70000</v>
      </c>
      <c r="R299" s="47">
        <v>0</v>
      </c>
      <c r="S299" s="47">
        <v>0</v>
      </c>
      <c r="T299" s="47">
        <v>0</v>
      </c>
      <c r="U299" s="47">
        <v>0</v>
      </c>
      <c r="V299" s="47">
        <v>40895</v>
      </c>
      <c r="W299" s="98">
        <f t="shared" si="88"/>
        <v>40895</v>
      </c>
      <c r="X299" s="47">
        <v>19798</v>
      </c>
      <c r="Y299" s="47">
        <v>0</v>
      </c>
      <c r="Z299" s="98">
        <f t="shared" si="89"/>
        <v>60693</v>
      </c>
      <c r="AA299" s="97">
        <f t="shared" si="90"/>
        <v>9307</v>
      </c>
      <c r="AB299" s="96">
        <f t="shared" si="91"/>
        <v>153935.04</v>
      </c>
      <c r="AC299" s="96"/>
      <c r="AD299" s="122"/>
      <c r="AE299" s="54"/>
      <c r="AF299" s="52"/>
      <c r="AG299" s="52"/>
      <c r="AH299" s="52"/>
    </row>
    <row r="300" spans="1:34" s="95" customFormat="1" ht="12.75">
      <c r="A300" s="116" t="s">
        <v>80</v>
      </c>
      <c r="B300" s="45">
        <v>10</v>
      </c>
      <c r="C300" s="46" t="s">
        <v>85</v>
      </c>
      <c r="D300" s="65" t="s">
        <v>382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10000</v>
      </c>
      <c r="K300" s="47">
        <v>0</v>
      </c>
      <c r="L300" s="47">
        <v>18000</v>
      </c>
      <c r="M300" s="47">
        <v>0</v>
      </c>
      <c r="N300" s="47">
        <v>0</v>
      </c>
      <c r="O300" s="47">
        <v>0</v>
      </c>
      <c r="P300" s="47">
        <v>0</v>
      </c>
      <c r="Q300" s="98">
        <f t="shared" si="87"/>
        <v>28000</v>
      </c>
      <c r="R300" s="47">
        <v>0</v>
      </c>
      <c r="S300" s="47">
        <v>0</v>
      </c>
      <c r="T300" s="47">
        <v>0</v>
      </c>
      <c r="U300" s="47">
        <v>0</v>
      </c>
      <c r="V300" s="47">
        <v>5429</v>
      </c>
      <c r="W300" s="98">
        <f t="shared" si="88"/>
        <v>5429</v>
      </c>
      <c r="X300" s="47">
        <v>17996.9</v>
      </c>
      <c r="Y300" s="47">
        <v>0</v>
      </c>
      <c r="Z300" s="98">
        <f t="shared" si="89"/>
        <v>23425.9</v>
      </c>
      <c r="AA300" s="97">
        <f t="shared" si="90"/>
        <v>4574.0999999999985</v>
      </c>
      <c r="AB300" s="96">
        <f t="shared" si="91"/>
        <v>191202.14</v>
      </c>
      <c r="AC300" s="96"/>
      <c r="AD300" s="52"/>
      <c r="AE300" s="54"/>
      <c r="AF300" s="52"/>
      <c r="AG300" s="52"/>
      <c r="AH300" s="52"/>
    </row>
    <row r="301" spans="1:34" s="95" customFormat="1" ht="12.75">
      <c r="A301" s="116" t="s">
        <v>80</v>
      </c>
      <c r="B301" s="45">
        <v>10</v>
      </c>
      <c r="C301" s="46" t="s">
        <v>84</v>
      </c>
      <c r="D301" s="65" t="s">
        <v>382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98">
        <f t="shared" si="87"/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98">
        <f t="shared" si="88"/>
        <v>0</v>
      </c>
      <c r="X301" s="47">
        <v>0</v>
      </c>
      <c r="Y301" s="47">
        <v>0</v>
      </c>
      <c r="Z301" s="98">
        <f t="shared" si="89"/>
        <v>0</v>
      </c>
      <c r="AA301" s="97">
        <f t="shared" si="90"/>
        <v>0</v>
      </c>
      <c r="AB301" s="96">
        <f t="shared" si="91"/>
        <v>214628.04</v>
      </c>
      <c r="AC301" s="96"/>
      <c r="AD301" s="52"/>
      <c r="AE301" s="54"/>
      <c r="AF301" s="52"/>
      <c r="AG301" s="52"/>
      <c r="AH301" s="52"/>
    </row>
    <row r="302" spans="1:34" s="95" customFormat="1" ht="12.75">
      <c r="A302" s="116" t="s">
        <v>80</v>
      </c>
      <c r="B302" s="45">
        <v>11</v>
      </c>
      <c r="C302" s="46" t="s">
        <v>83</v>
      </c>
      <c r="D302" s="65" t="s">
        <v>382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28000</v>
      </c>
      <c r="K302" s="47">
        <v>0</v>
      </c>
      <c r="L302" s="47">
        <v>0</v>
      </c>
      <c r="M302" s="47">
        <v>0</v>
      </c>
      <c r="N302" s="47">
        <v>40000</v>
      </c>
      <c r="O302" s="47">
        <v>0</v>
      </c>
      <c r="P302" s="47">
        <v>0</v>
      </c>
      <c r="Q302" s="98">
        <f t="shared" si="87"/>
        <v>68000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98">
        <f t="shared" si="88"/>
        <v>0</v>
      </c>
      <c r="X302" s="47">
        <v>66456.77</v>
      </c>
      <c r="Y302" s="47">
        <v>0</v>
      </c>
      <c r="Z302" s="98">
        <f t="shared" si="89"/>
        <v>66456.77</v>
      </c>
      <c r="AA302" s="97">
        <f t="shared" si="90"/>
        <v>1543.229999999996</v>
      </c>
      <c r="AB302" s="96">
        <f t="shared" si="91"/>
        <v>148171.27000000002</v>
      </c>
      <c r="AC302" s="96"/>
      <c r="AD302" s="52"/>
      <c r="AE302" s="54"/>
      <c r="AF302" s="52"/>
      <c r="AG302" s="52"/>
      <c r="AH302" s="52"/>
    </row>
    <row r="303" spans="1:34" s="95" customFormat="1" ht="12.75">
      <c r="A303" s="116" t="s">
        <v>80</v>
      </c>
      <c r="B303" s="45">
        <v>12</v>
      </c>
      <c r="C303" s="46" t="s">
        <v>82</v>
      </c>
      <c r="D303" s="65" t="s">
        <v>382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6000</v>
      </c>
      <c r="K303" s="47">
        <v>0</v>
      </c>
      <c r="L303" s="47">
        <v>22000</v>
      </c>
      <c r="M303" s="47">
        <v>0</v>
      </c>
      <c r="N303" s="47">
        <v>32000</v>
      </c>
      <c r="O303" s="47">
        <v>0</v>
      </c>
      <c r="P303" s="47">
        <v>0</v>
      </c>
      <c r="Q303" s="98">
        <f t="shared" si="87"/>
        <v>60000</v>
      </c>
      <c r="R303" s="47">
        <v>0</v>
      </c>
      <c r="S303" s="47">
        <v>0</v>
      </c>
      <c r="T303" s="47">
        <v>0</v>
      </c>
      <c r="U303" s="47">
        <v>0</v>
      </c>
      <c r="V303" s="47">
        <v>3220</v>
      </c>
      <c r="W303" s="98">
        <f t="shared" si="88"/>
        <v>3220</v>
      </c>
      <c r="X303" s="47">
        <v>56768.3</v>
      </c>
      <c r="Y303" s="47">
        <v>0</v>
      </c>
      <c r="Z303" s="98">
        <f t="shared" si="89"/>
        <v>59988.3</v>
      </c>
      <c r="AA303" s="97">
        <f t="shared" si="90"/>
        <v>11.69999999999709</v>
      </c>
      <c r="AB303" s="96">
        <f t="shared" si="91"/>
        <v>154639.74</v>
      </c>
      <c r="AC303" s="96"/>
      <c r="AD303" s="52"/>
      <c r="AE303" s="54"/>
      <c r="AF303" s="52"/>
      <c r="AG303" s="52"/>
      <c r="AH303" s="52"/>
    </row>
    <row r="304" spans="1:34" s="95" customFormat="1" ht="12.75">
      <c r="A304" s="116" t="s">
        <v>80</v>
      </c>
      <c r="B304" s="45">
        <v>12</v>
      </c>
      <c r="C304" s="46" t="s">
        <v>81</v>
      </c>
      <c r="D304" s="65" t="s">
        <v>382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28000</v>
      </c>
      <c r="K304" s="47">
        <v>0</v>
      </c>
      <c r="L304" s="47">
        <v>0</v>
      </c>
      <c r="M304" s="47">
        <v>0</v>
      </c>
      <c r="N304" s="47">
        <v>42000</v>
      </c>
      <c r="O304" s="47">
        <v>0</v>
      </c>
      <c r="P304" s="47">
        <v>0</v>
      </c>
      <c r="Q304" s="98">
        <f t="shared" si="87"/>
        <v>70000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W304" s="98">
        <f t="shared" si="88"/>
        <v>0</v>
      </c>
      <c r="X304" s="47">
        <v>0</v>
      </c>
      <c r="Y304" s="47">
        <v>0</v>
      </c>
      <c r="Z304" s="98">
        <f t="shared" si="89"/>
        <v>0</v>
      </c>
      <c r="AA304" s="97">
        <f t="shared" si="90"/>
        <v>70000</v>
      </c>
      <c r="AB304" s="96">
        <f t="shared" si="91"/>
        <v>214628.04</v>
      </c>
      <c r="AC304" s="96"/>
      <c r="AD304" s="122" t="s">
        <v>420</v>
      </c>
      <c r="AE304" s="54"/>
      <c r="AF304" s="52"/>
      <c r="AG304" s="52"/>
      <c r="AH304" s="52"/>
    </row>
    <row r="305" spans="1:34" s="95" customFormat="1" ht="12.75">
      <c r="A305" s="116" t="s">
        <v>80</v>
      </c>
      <c r="B305" s="45">
        <v>12</v>
      </c>
      <c r="C305" s="46" t="s">
        <v>79</v>
      </c>
      <c r="D305" s="65" t="s">
        <v>382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13800</v>
      </c>
      <c r="K305" s="47">
        <v>0</v>
      </c>
      <c r="L305" s="47">
        <v>0</v>
      </c>
      <c r="M305" s="47">
        <v>0</v>
      </c>
      <c r="N305" s="47">
        <v>500</v>
      </c>
      <c r="O305" s="47">
        <v>0</v>
      </c>
      <c r="P305" s="47">
        <v>0</v>
      </c>
      <c r="Q305" s="98">
        <f t="shared" si="87"/>
        <v>14300</v>
      </c>
      <c r="R305" s="47">
        <v>0</v>
      </c>
      <c r="S305" s="47">
        <v>0</v>
      </c>
      <c r="T305" s="47">
        <v>0</v>
      </c>
      <c r="U305" s="47">
        <v>0</v>
      </c>
      <c r="V305" s="47">
        <v>13800</v>
      </c>
      <c r="W305" s="98">
        <f t="shared" si="88"/>
        <v>13800</v>
      </c>
      <c r="X305" s="47">
        <v>0</v>
      </c>
      <c r="Y305" s="47">
        <v>0</v>
      </c>
      <c r="Z305" s="98">
        <f t="shared" si="89"/>
        <v>13800</v>
      </c>
      <c r="AA305" s="97">
        <f t="shared" si="90"/>
        <v>500</v>
      </c>
      <c r="AB305" s="96">
        <f t="shared" si="91"/>
        <v>200828.04</v>
      </c>
      <c r="AC305" s="96"/>
      <c r="AD305" s="52"/>
      <c r="AE305" s="54"/>
      <c r="AF305" s="52"/>
      <c r="AG305" s="52"/>
      <c r="AH305" s="52"/>
    </row>
    <row r="306" spans="1:34" s="95" customFormat="1" ht="13.5" thickBot="1">
      <c r="A306" s="94"/>
      <c r="B306" s="93"/>
      <c r="C306" s="112"/>
      <c r="D306" s="111"/>
      <c r="E306" s="110">
        <f aca="true" t="shared" si="92" ref="E306:P306">SUM(E289:E305)</f>
        <v>0</v>
      </c>
      <c r="F306" s="110">
        <f t="shared" si="92"/>
        <v>0</v>
      </c>
      <c r="G306" s="110">
        <f t="shared" si="92"/>
        <v>0</v>
      </c>
      <c r="H306" s="110">
        <f t="shared" si="92"/>
        <v>0</v>
      </c>
      <c r="I306" s="110">
        <f t="shared" si="92"/>
        <v>0</v>
      </c>
      <c r="J306" s="110">
        <f t="shared" si="92"/>
        <v>285400</v>
      </c>
      <c r="K306" s="110">
        <f t="shared" si="92"/>
        <v>0</v>
      </c>
      <c r="L306" s="110">
        <f t="shared" si="92"/>
        <v>40000</v>
      </c>
      <c r="M306" s="110">
        <f t="shared" si="92"/>
        <v>0</v>
      </c>
      <c r="N306" s="110">
        <f t="shared" si="92"/>
        <v>280500</v>
      </c>
      <c r="O306" s="110">
        <f t="shared" si="92"/>
        <v>0</v>
      </c>
      <c r="P306" s="110">
        <f t="shared" si="92"/>
        <v>0</v>
      </c>
      <c r="Q306" s="51">
        <f t="shared" si="87"/>
        <v>605900</v>
      </c>
      <c r="R306" s="110">
        <f>SUM(R289:R305)</f>
        <v>17375</v>
      </c>
      <c r="S306" s="110">
        <f>SUM(S289:S305)</f>
        <v>0</v>
      </c>
      <c r="T306" s="110">
        <f>SUM(T289:T305)</f>
        <v>0</v>
      </c>
      <c r="U306" s="110">
        <f>SUM(U289:U305)</f>
        <v>0</v>
      </c>
      <c r="V306" s="110">
        <f>SUM(V289:V305)</f>
        <v>125320.72</v>
      </c>
      <c r="W306" s="51">
        <f t="shared" si="88"/>
        <v>142695.72</v>
      </c>
      <c r="X306" s="110">
        <f>SUM(X289:X305)</f>
        <v>196812.84000000003</v>
      </c>
      <c r="Y306" s="110">
        <f>SUM(Y289:Y305)</f>
        <v>0</v>
      </c>
      <c r="Z306" s="51">
        <f t="shared" si="89"/>
        <v>339508.56000000006</v>
      </c>
      <c r="AA306" s="88">
        <f t="shared" si="90"/>
        <v>266391.43999999994</v>
      </c>
      <c r="AB306" s="113"/>
      <c r="AC306" s="113"/>
      <c r="AD306" s="52"/>
      <c r="AE306" s="54"/>
      <c r="AF306" s="52"/>
      <c r="AG306" s="52"/>
      <c r="AH306" s="52"/>
    </row>
    <row r="307" spans="1:29" ht="12.75">
      <c r="A307" s="108"/>
      <c r="B307" s="107"/>
      <c r="C307" s="118"/>
      <c r="D307" s="11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3"/>
      <c r="R307" s="104"/>
      <c r="S307" s="104"/>
      <c r="T307" s="104"/>
      <c r="U307" s="104"/>
      <c r="V307" s="104"/>
      <c r="W307" s="103"/>
      <c r="X307" s="104"/>
      <c r="Y307" s="104"/>
      <c r="Z307" s="103"/>
      <c r="AA307" s="102"/>
      <c r="AB307" s="101"/>
      <c r="AC307" s="101"/>
    </row>
    <row r="308" spans="1:29" ht="12.75">
      <c r="A308" s="116" t="s">
        <v>72</v>
      </c>
      <c r="B308" s="45">
        <v>1</v>
      </c>
      <c r="C308" s="46" t="s">
        <v>78</v>
      </c>
      <c r="D308" s="65" t="s">
        <v>382</v>
      </c>
      <c r="E308" s="48">
        <v>0</v>
      </c>
      <c r="F308" s="48">
        <v>0</v>
      </c>
      <c r="G308" s="48">
        <v>0</v>
      </c>
      <c r="H308" s="48">
        <v>0</v>
      </c>
      <c r="I308" s="48">
        <v>0</v>
      </c>
      <c r="J308" s="48">
        <v>10000</v>
      </c>
      <c r="K308" s="48">
        <v>10000</v>
      </c>
      <c r="L308" s="48">
        <v>0</v>
      </c>
      <c r="M308" s="48">
        <v>0</v>
      </c>
      <c r="N308" s="48">
        <v>0</v>
      </c>
      <c r="O308" s="48">
        <v>23273.25</v>
      </c>
      <c r="P308" s="48">
        <v>0</v>
      </c>
      <c r="Q308" s="51">
        <f aca="true" t="shared" si="93" ref="Q308:Q318">SUM(E308:P308)</f>
        <v>43273.25</v>
      </c>
      <c r="R308" s="48">
        <v>0</v>
      </c>
      <c r="S308" s="48">
        <v>0</v>
      </c>
      <c r="T308" s="48">
        <v>5000</v>
      </c>
      <c r="U308" s="48">
        <v>0</v>
      </c>
      <c r="V308" s="48">
        <v>38248.25</v>
      </c>
      <c r="W308" s="51">
        <f aca="true" t="shared" si="94" ref="W308:W318">SUM(R308:V308)</f>
        <v>43248.25</v>
      </c>
      <c r="X308" s="48">
        <v>22375</v>
      </c>
      <c r="Y308" s="48">
        <v>0</v>
      </c>
      <c r="Z308" s="51">
        <f aca="true" t="shared" si="95" ref="Z308:Z318">SUM(W308:Y308)</f>
        <v>65623.25</v>
      </c>
      <c r="AA308" s="88">
        <f aca="true" t="shared" si="96" ref="AA308:AA318">Q308-Z308</f>
        <v>-22350</v>
      </c>
      <c r="AB308" s="100">
        <f aca="true" t="shared" si="97" ref="AB308:AB318">$Z$5-Z308</f>
        <v>149004.79</v>
      </c>
      <c r="AC308" s="100"/>
    </row>
    <row r="309" spans="1:34" s="95" customFormat="1" ht="12.75">
      <c r="A309" s="116" t="s">
        <v>72</v>
      </c>
      <c r="B309" s="45">
        <v>2</v>
      </c>
      <c r="C309" s="46" t="s">
        <v>77</v>
      </c>
      <c r="D309" s="65" t="s">
        <v>382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10000</v>
      </c>
      <c r="K309" s="47">
        <v>18683</v>
      </c>
      <c r="L309" s="47">
        <v>0</v>
      </c>
      <c r="M309" s="47">
        <v>0</v>
      </c>
      <c r="N309" s="47">
        <v>0</v>
      </c>
      <c r="O309" s="47">
        <v>25000</v>
      </c>
      <c r="P309" s="47">
        <v>0</v>
      </c>
      <c r="Q309" s="98">
        <f t="shared" si="93"/>
        <v>53683</v>
      </c>
      <c r="R309" s="47">
        <v>0</v>
      </c>
      <c r="S309" s="47">
        <v>0</v>
      </c>
      <c r="T309" s="47">
        <v>0</v>
      </c>
      <c r="U309" s="47">
        <v>0</v>
      </c>
      <c r="V309" s="47">
        <v>21500</v>
      </c>
      <c r="W309" s="98">
        <f t="shared" si="94"/>
        <v>21500</v>
      </c>
      <c r="X309" s="47">
        <v>32183</v>
      </c>
      <c r="Y309" s="47">
        <v>0</v>
      </c>
      <c r="Z309" s="98">
        <f t="shared" si="95"/>
        <v>53683</v>
      </c>
      <c r="AA309" s="97">
        <f t="shared" si="96"/>
        <v>0</v>
      </c>
      <c r="AB309" s="96">
        <f t="shared" si="97"/>
        <v>160945.04</v>
      </c>
      <c r="AC309" s="96"/>
      <c r="AD309" s="52"/>
      <c r="AE309" s="54"/>
      <c r="AF309" s="52"/>
      <c r="AG309" s="52"/>
      <c r="AH309" s="52"/>
    </row>
    <row r="310" spans="1:34" s="95" customFormat="1" ht="12.75">
      <c r="A310" s="116" t="s">
        <v>72</v>
      </c>
      <c r="B310" s="45">
        <v>3</v>
      </c>
      <c r="C310" s="46" t="s">
        <v>367</v>
      </c>
      <c r="D310" s="65" t="s">
        <v>382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20000</v>
      </c>
      <c r="K310" s="47">
        <v>26325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98">
        <f t="shared" si="93"/>
        <v>46325</v>
      </c>
      <c r="R310" s="47">
        <v>0</v>
      </c>
      <c r="S310" s="47">
        <v>0</v>
      </c>
      <c r="T310" s="47">
        <v>0</v>
      </c>
      <c r="U310" s="47">
        <v>0</v>
      </c>
      <c r="V310" s="47">
        <v>0</v>
      </c>
      <c r="W310" s="98">
        <f t="shared" si="94"/>
        <v>0</v>
      </c>
      <c r="X310" s="47">
        <v>46320.5</v>
      </c>
      <c r="Y310" s="47">
        <v>0</v>
      </c>
      <c r="Z310" s="98">
        <f t="shared" si="95"/>
        <v>46320.5</v>
      </c>
      <c r="AA310" s="97">
        <f t="shared" si="96"/>
        <v>4.5</v>
      </c>
      <c r="AB310" s="96">
        <f t="shared" si="97"/>
        <v>168307.54</v>
      </c>
      <c r="AC310" s="96"/>
      <c r="AD310" s="52"/>
      <c r="AE310" s="54"/>
      <c r="AF310" s="52"/>
      <c r="AG310" s="52"/>
      <c r="AH310" s="52"/>
    </row>
    <row r="311" spans="1:29" ht="12.75">
      <c r="A311" s="116" t="s">
        <v>72</v>
      </c>
      <c r="B311" s="45">
        <v>4</v>
      </c>
      <c r="C311" s="46" t="s">
        <v>76</v>
      </c>
      <c r="D311" s="65" t="s">
        <v>382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10000</v>
      </c>
      <c r="K311" s="47">
        <v>21200</v>
      </c>
      <c r="L311" s="47">
        <v>0</v>
      </c>
      <c r="M311" s="47">
        <v>0</v>
      </c>
      <c r="N311" s="47">
        <v>0</v>
      </c>
      <c r="O311" s="47">
        <v>7758.47</v>
      </c>
      <c r="P311" s="47">
        <v>0</v>
      </c>
      <c r="Q311" s="98">
        <f t="shared" si="93"/>
        <v>38958.47</v>
      </c>
      <c r="R311" s="47">
        <v>0</v>
      </c>
      <c r="S311" s="47">
        <v>0</v>
      </c>
      <c r="T311" s="47">
        <v>0</v>
      </c>
      <c r="U311" s="47">
        <v>0</v>
      </c>
      <c r="V311" s="47">
        <v>7758.47</v>
      </c>
      <c r="W311" s="98">
        <f t="shared" si="94"/>
        <v>7758.47</v>
      </c>
      <c r="X311" s="47">
        <v>31200</v>
      </c>
      <c r="Y311" s="47">
        <v>0</v>
      </c>
      <c r="Z311" s="98">
        <f t="shared" si="95"/>
        <v>38958.47</v>
      </c>
      <c r="AA311" s="97">
        <f t="shared" si="96"/>
        <v>0</v>
      </c>
      <c r="AB311" s="96">
        <f t="shared" si="97"/>
        <v>175669.57</v>
      </c>
      <c r="AC311" s="96"/>
    </row>
    <row r="312" spans="1:29" ht="12.75">
      <c r="A312" s="116" t="s">
        <v>72</v>
      </c>
      <c r="B312" s="45">
        <v>5</v>
      </c>
      <c r="C312" s="46" t="s">
        <v>419</v>
      </c>
      <c r="D312" s="65" t="s">
        <v>382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10000</v>
      </c>
      <c r="K312" s="47">
        <v>18000</v>
      </c>
      <c r="L312" s="47">
        <v>0</v>
      </c>
      <c r="M312" s="47">
        <v>0</v>
      </c>
      <c r="N312" s="47">
        <v>0</v>
      </c>
      <c r="O312" s="47">
        <v>5000</v>
      </c>
      <c r="P312" s="47">
        <v>0</v>
      </c>
      <c r="Q312" s="98">
        <f t="shared" si="93"/>
        <v>33000</v>
      </c>
      <c r="R312" s="47">
        <v>0</v>
      </c>
      <c r="S312" s="47">
        <v>0</v>
      </c>
      <c r="T312" s="47">
        <v>5000</v>
      </c>
      <c r="U312" s="47">
        <v>0</v>
      </c>
      <c r="V312" s="47">
        <v>3183.99</v>
      </c>
      <c r="W312" s="98">
        <f t="shared" si="94"/>
        <v>8183.99</v>
      </c>
      <c r="X312" s="47">
        <v>24815.55</v>
      </c>
      <c r="Y312" s="47">
        <v>0</v>
      </c>
      <c r="Z312" s="98">
        <f t="shared" si="95"/>
        <v>32999.54</v>
      </c>
      <c r="AA312" s="97">
        <f t="shared" si="96"/>
        <v>0.4599999999991269</v>
      </c>
      <c r="AB312" s="96">
        <f t="shared" si="97"/>
        <v>181628.5</v>
      </c>
      <c r="AC312" s="96"/>
    </row>
    <row r="313" spans="1:34" s="95" customFormat="1" ht="12.75">
      <c r="A313" s="116" t="s">
        <v>72</v>
      </c>
      <c r="B313" s="45">
        <v>6</v>
      </c>
      <c r="C313" s="46" t="s">
        <v>75</v>
      </c>
      <c r="D313" s="65" t="s">
        <v>382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10000</v>
      </c>
      <c r="K313" s="47">
        <v>13000</v>
      </c>
      <c r="L313" s="47">
        <v>0</v>
      </c>
      <c r="M313" s="47">
        <v>0</v>
      </c>
      <c r="N313" s="47">
        <v>31000</v>
      </c>
      <c r="O313" s="47">
        <v>0</v>
      </c>
      <c r="P313" s="47">
        <v>0</v>
      </c>
      <c r="Q313" s="98">
        <f t="shared" si="93"/>
        <v>54000</v>
      </c>
      <c r="R313" s="47">
        <v>0</v>
      </c>
      <c r="S313" s="47">
        <v>0</v>
      </c>
      <c r="T313" s="47">
        <v>0</v>
      </c>
      <c r="U313" s="47">
        <v>0</v>
      </c>
      <c r="V313" s="47">
        <v>31294.74</v>
      </c>
      <c r="W313" s="98">
        <f t="shared" si="94"/>
        <v>31294.74</v>
      </c>
      <c r="X313" s="47">
        <v>22680.4</v>
      </c>
      <c r="Y313" s="47">
        <v>0</v>
      </c>
      <c r="Z313" s="98">
        <f t="shared" si="95"/>
        <v>53975.14</v>
      </c>
      <c r="AA313" s="97">
        <f t="shared" si="96"/>
        <v>24.860000000000582</v>
      </c>
      <c r="AB313" s="96">
        <f t="shared" si="97"/>
        <v>160652.90000000002</v>
      </c>
      <c r="AC313" s="96"/>
      <c r="AD313" s="52"/>
      <c r="AE313" s="54"/>
      <c r="AF313" s="52"/>
      <c r="AG313" s="52"/>
      <c r="AH313" s="52"/>
    </row>
    <row r="314" spans="1:34" s="95" customFormat="1" ht="12.75">
      <c r="A314" s="116" t="s">
        <v>72</v>
      </c>
      <c r="B314" s="45">
        <v>7</v>
      </c>
      <c r="C314" s="46" t="s">
        <v>74</v>
      </c>
      <c r="D314" s="65" t="s">
        <v>382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10000</v>
      </c>
      <c r="K314" s="47">
        <v>13050</v>
      </c>
      <c r="L314" s="47">
        <v>0</v>
      </c>
      <c r="M314" s="47">
        <v>0</v>
      </c>
      <c r="N314" s="47">
        <v>0</v>
      </c>
      <c r="O314" s="47">
        <v>8910</v>
      </c>
      <c r="P314" s="47">
        <v>0</v>
      </c>
      <c r="Q314" s="98">
        <f t="shared" si="93"/>
        <v>31960</v>
      </c>
      <c r="R314" s="47">
        <v>0</v>
      </c>
      <c r="S314" s="47">
        <v>0</v>
      </c>
      <c r="T314" s="47">
        <v>5000</v>
      </c>
      <c r="U314" s="47">
        <v>0</v>
      </c>
      <c r="V314" s="47">
        <v>9200</v>
      </c>
      <c r="W314" s="98">
        <f t="shared" si="94"/>
        <v>14200</v>
      </c>
      <c r="X314" s="47">
        <v>17760</v>
      </c>
      <c r="Y314" s="47">
        <v>0</v>
      </c>
      <c r="Z314" s="98">
        <f t="shared" si="95"/>
        <v>31960</v>
      </c>
      <c r="AA314" s="97">
        <f t="shared" si="96"/>
        <v>0</v>
      </c>
      <c r="AB314" s="96">
        <f t="shared" si="97"/>
        <v>182668.04</v>
      </c>
      <c r="AC314" s="96"/>
      <c r="AD314" s="52"/>
      <c r="AE314" s="54"/>
      <c r="AF314" s="52"/>
      <c r="AG314" s="52"/>
      <c r="AH314" s="52"/>
    </row>
    <row r="315" spans="1:29" ht="24">
      <c r="A315" s="116" t="s">
        <v>72</v>
      </c>
      <c r="B315" s="45">
        <v>8</v>
      </c>
      <c r="C315" s="46" t="s">
        <v>368</v>
      </c>
      <c r="D315" s="65" t="s">
        <v>382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10000</v>
      </c>
      <c r="K315" s="47">
        <v>0</v>
      </c>
      <c r="L315" s="47">
        <v>0</v>
      </c>
      <c r="M315" s="47">
        <v>0</v>
      </c>
      <c r="N315" s="47">
        <v>0</v>
      </c>
      <c r="O315" s="47">
        <v>25300</v>
      </c>
      <c r="P315" s="47">
        <v>0</v>
      </c>
      <c r="Q315" s="98">
        <f t="shared" si="93"/>
        <v>35300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98">
        <f t="shared" si="94"/>
        <v>0</v>
      </c>
      <c r="X315" s="47">
        <v>35300</v>
      </c>
      <c r="Y315" s="47">
        <v>0</v>
      </c>
      <c r="Z315" s="98">
        <f t="shared" si="95"/>
        <v>35300</v>
      </c>
      <c r="AA315" s="97">
        <f t="shared" si="96"/>
        <v>0</v>
      </c>
      <c r="AB315" s="96">
        <f t="shared" si="97"/>
        <v>179328.04</v>
      </c>
      <c r="AC315" s="96"/>
    </row>
    <row r="316" spans="1:34" s="95" customFormat="1" ht="12.75">
      <c r="A316" s="116" t="s">
        <v>72</v>
      </c>
      <c r="B316" s="45">
        <v>9</v>
      </c>
      <c r="C316" s="46" t="s">
        <v>73</v>
      </c>
      <c r="D316" s="65" t="s">
        <v>382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10000</v>
      </c>
      <c r="K316" s="47">
        <v>0</v>
      </c>
      <c r="L316" s="47">
        <v>0</v>
      </c>
      <c r="M316" s="47">
        <v>0</v>
      </c>
      <c r="N316" s="47">
        <v>19000</v>
      </c>
      <c r="O316" s="47">
        <v>21450</v>
      </c>
      <c r="P316" s="47">
        <v>0</v>
      </c>
      <c r="Q316" s="98">
        <f t="shared" si="93"/>
        <v>50450</v>
      </c>
      <c r="R316" s="47">
        <v>0</v>
      </c>
      <c r="S316" s="47">
        <v>0</v>
      </c>
      <c r="T316" s="47">
        <v>0</v>
      </c>
      <c r="U316" s="47">
        <v>0</v>
      </c>
      <c r="V316" s="47">
        <v>3495</v>
      </c>
      <c r="W316" s="98">
        <f t="shared" si="94"/>
        <v>3495</v>
      </c>
      <c r="X316" s="47">
        <v>46955</v>
      </c>
      <c r="Y316" s="47">
        <v>0</v>
      </c>
      <c r="Z316" s="98">
        <f t="shared" si="95"/>
        <v>50450</v>
      </c>
      <c r="AA316" s="97">
        <f t="shared" si="96"/>
        <v>0</v>
      </c>
      <c r="AB316" s="96">
        <f t="shared" si="97"/>
        <v>164178.04</v>
      </c>
      <c r="AC316" s="96"/>
      <c r="AD316" s="52"/>
      <c r="AE316" s="54"/>
      <c r="AF316" s="52"/>
      <c r="AG316" s="52"/>
      <c r="AH316" s="52"/>
    </row>
    <row r="317" spans="1:34" s="95" customFormat="1" ht="12.75">
      <c r="A317" s="116" t="s">
        <v>72</v>
      </c>
      <c r="B317" s="45">
        <v>10</v>
      </c>
      <c r="C317" s="46" t="s">
        <v>71</v>
      </c>
      <c r="D317" s="65" t="s">
        <v>382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10000</v>
      </c>
      <c r="K317" s="47">
        <v>0</v>
      </c>
      <c r="L317" s="47">
        <v>0</v>
      </c>
      <c r="M317" s="47">
        <v>0</v>
      </c>
      <c r="N317" s="47">
        <v>10000</v>
      </c>
      <c r="O317" s="47">
        <v>34615</v>
      </c>
      <c r="P317" s="47">
        <v>0</v>
      </c>
      <c r="Q317" s="98">
        <f t="shared" si="93"/>
        <v>54615</v>
      </c>
      <c r="R317" s="47">
        <v>0</v>
      </c>
      <c r="S317" s="47">
        <v>0</v>
      </c>
      <c r="T317" s="47">
        <v>2415</v>
      </c>
      <c r="U317" s="47">
        <v>0</v>
      </c>
      <c r="V317" s="47">
        <v>31482.09</v>
      </c>
      <c r="W317" s="98">
        <f t="shared" si="94"/>
        <v>33897.09</v>
      </c>
      <c r="X317" s="47">
        <v>20700</v>
      </c>
      <c r="Y317" s="47">
        <v>0</v>
      </c>
      <c r="Z317" s="98">
        <f t="shared" si="95"/>
        <v>54597.09</v>
      </c>
      <c r="AA317" s="97">
        <f t="shared" si="96"/>
        <v>17.910000000003492</v>
      </c>
      <c r="AB317" s="96">
        <f t="shared" si="97"/>
        <v>160030.95</v>
      </c>
      <c r="AC317" s="96"/>
      <c r="AD317" s="52"/>
      <c r="AE317" s="54"/>
      <c r="AF317" s="52"/>
      <c r="AG317" s="52"/>
      <c r="AH317" s="52"/>
    </row>
    <row r="318" spans="1:29" ht="12.75">
      <c r="A318" s="116" t="s">
        <v>72</v>
      </c>
      <c r="B318" s="45">
        <v>11</v>
      </c>
      <c r="C318" s="46" t="s">
        <v>369</v>
      </c>
      <c r="D318" s="65" t="s">
        <v>382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10000</v>
      </c>
      <c r="K318" s="47">
        <v>24000</v>
      </c>
      <c r="L318" s="47">
        <v>0</v>
      </c>
      <c r="M318" s="47">
        <v>0</v>
      </c>
      <c r="N318" s="47">
        <v>0</v>
      </c>
      <c r="O318" s="47">
        <v>31900</v>
      </c>
      <c r="P318" s="47">
        <v>0</v>
      </c>
      <c r="Q318" s="98">
        <f t="shared" si="93"/>
        <v>65900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98">
        <f t="shared" si="94"/>
        <v>0</v>
      </c>
      <c r="X318" s="47">
        <v>65899.82</v>
      </c>
      <c r="Y318" s="47">
        <v>0</v>
      </c>
      <c r="Z318" s="98">
        <f t="shared" si="95"/>
        <v>65899.82</v>
      </c>
      <c r="AA318" s="97">
        <f t="shared" si="96"/>
        <v>0.17999999999301508</v>
      </c>
      <c r="AB318" s="96">
        <f t="shared" si="97"/>
        <v>148728.22</v>
      </c>
      <c r="AC318" s="96"/>
    </row>
    <row r="319" spans="1:29" ht="13.5" thickBot="1">
      <c r="A319" s="94"/>
      <c r="B319" s="93"/>
      <c r="C319" s="112"/>
      <c r="D319" s="111"/>
      <c r="E319" s="110">
        <f aca="true" t="shared" si="98" ref="E319:AA319">SUM(E308:E318)</f>
        <v>0</v>
      </c>
      <c r="F319" s="110">
        <f t="shared" si="98"/>
        <v>0</v>
      </c>
      <c r="G319" s="110">
        <f t="shared" si="98"/>
        <v>0</v>
      </c>
      <c r="H319" s="110">
        <f t="shared" si="98"/>
        <v>0</v>
      </c>
      <c r="I319" s="110">
        <f t="shared" si="98"/>
        <v>0</v>
      </c>
      <c r="J319" s="110">
        <f t="shared" si="98"/>
        <v>120000</v>
      </c>
      <c r="K319" s="110">
        <f t="shared" si="98"/>
        <v>144258</v>
      </c>
      <c r="L319" s="110">
        <f t="shared" si="98"/>
        <v>0</v>
      </c>
      <c r="M319" s="110">
        <f t="shared" si="98"/>
        <v>0</v>
      </c>
      <c r="N319" s="110">
        <f t="shared" si="98"/>
        <v>60000</v>
      </c>
      <c r="O319" s="110">
        <f t="shared" si="98"/>
        <v>183206.72</v>
      </c>
      <c r="P319" s="110">
        <f t="shared" si="98"/>
        <v>0</v>
      </c>
      <c r="Q319" s="110">
        <f t="shared" si="98"/>
        <v>507464.72</v>
      </c>
      <c r="R319" s="110">
        <f t="shared" si="98"/>
        <v>0</v>
      </c>
      <c r="S319" s="110">
        <f t="shared" si="98"/>
        <v>0</v>
      </c>
      <c r="T319" s="110">
        <f t="shared" si="98"/>
        <v>17415</v>
      </c>
      <c r="U319" s="110">
        <f t="shared" si="98"/>
        <v>0</v>
      </c>
      <c r="V319" s="110">
        <f t="shared" si="98"/>
        <v>146162.54</v>
      </c>
      <c r="W319" s="110">
        <f t="shared" si="98"/>
        <v>163577.54</v>
      </c>
      <c r="X319" s="110">
        <f t="shared" si="98"/>
        <v>366189.26999999996</v>
      </c>
      <c r="Y319" s="110">
        <f t="shared" si="98"/>
        <v>0</v>
      </c>
      <c r="Z319" s="110">
        <f t="shared" si="98"/>
        <v>529766.81</v>
      </c>
      <c r="AA319" s="110">
        <f t="shared" si="98"/>
        <v>-22302.090000000004</v>
      </c>
      <c r="AB319" s="113"/>
      <c r="AC319" s="113"/>
    </row>
    <row r="320" spans="1:29" ht="12.75">
      <c r="A320" s="108"/>
      <c r="B320" s="107"/>
      <c r="C320" s="118"/>
      <c r="D320" s="11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3"/>
      <c r="R320" s="104"/>
      <c r="S320" s="104"/>
      <c r="T320" s="104"/>
      <c r="U320" s="104"/>
      <c r="V320" s="104"/>
      <c r="W320" s="103"/>
      <c r="X320" s="104"/>
      <c r="Y320" s="104"/>
      <c r="Z320" s="103"/>
      <c r="AA320" s="102"/>
      <c r="AB320" s="101"/>
      <c r="AC320" s="101"/>
    </row>
    <row r="321" spans="1:29" ht="12.75">
      <c r="A321" s="116" t="s">
        <v>70</v>
      </c>
      <c r="B321" s="45">
        <v>1</v>
      </c>
      <c r="C321" s="46" t="s">
        <v>307</v>
      </c>
      <c r="D321" s="65" t="s">
        <v>382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13048.04</v>
      </c>
      <c r="L321" s="48">
        <v>0</v>
      </c>
      <c r="M321" s="48">
        <v>0</v>
      </c>
      <c r="N321" s="48">
        <v>0</v>
      </c>
      <c r="O321" s="48">
        <v>31955</v>
      </c>
      <c r="P321" s="48">
        <v>0</v>
      </c>
      <c r="Q321" s="51">
        <f aca="true" t="shared" si="99" ref="Q321:Q336">SUM(E321:P321)</f>
        <v>45003.04</v>
      </c>
      <c r="R321" s="48">
        <v>0</v>
      </c>
      <c r="S321" s="48">
        <v>0</v>
      </c>
      <c r="T321" s="48">
        <v>1840</v>
      </c>
      <c r="U321" s="48">
        <v>0</v>
      </c>
      <c r="V321" s="48">
        <v>29425</v>
      </c>
      <c r="W321" s="51">
        <f aca="true" t="shared" si="100" ref="W321:W336">SUM(R321:V321)</f>
        <v>31265</v>
      </c>
      <c r="X321" s="48">
        <v>13048.04</v>
      </c>
      <c r="Y321" s="48">
        <v>690</v>
      </c>
      <c r="Z321" s="51">
        <f aca="true" t="shared" si="101" ref="Z321:Z336">SUM(W321:Y321)</f>
        <v>45003.04</v>
      </c>
      <c r="AA321" s="88">
        <f aca="true" t="shared" si="102" ref="AA321:AA336">Q321-Z321</f>
        <v>0</v>
      </c>
      <c r="AB321" s="100">
        <f aca="true" t="shared" si="103" ref="AB321:AB335">$Z$5-Z321</f>
        <v>169625</v>
      </c>
      <c r="AC321" s="100"/>
    </row>
    <row r="322" spans="1:29" ht="12.75">
      <c r="A322" s="116" t="s">
        <v>70</v>
      </c>
      <c r="B322" s="45">
        <v>2</v>
      </c>
      <c r="C322" s="46" t="s">
        <v>309</v>
      </c>
      <c r="D322" s="65" t="s">
        <v>382</v>
      </c>
      <c r="E322" s="47">
        <v>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13722.22</v>
      </c>
      <c r="L322" s="47">
        <v>0</v>
      </c>
      <c r="M322" s="47">
        <v>0</v>
      </c>
      <c r="N322" s="47">
        <v>0</v>
      </c>
      <c r="O322" s="47">
        <v>22918.27</v>
      </c>
      <c r="P322" s="47">
        <v>0</v>
      </c>
      <c r="Q322" s="98">
        <f t="shared" si="99"/>
        <v>36640.49</v>
      </c>
      <c r="R322" s="47">
        <v>0</v>
      </c>
      <c r="S322" s="47">
        <v>0</v>
      </c>
      <c r="T322" s="47">
        <v>1840</v>
      </c>
      <c r="U322" s="47">
        <v>0</v>
      </c>
      <c r="V322" s="47">
        <v>15407</v>
      </c>
      <c r="W322" s="98">
        <f t="shared" si="100"/>
        <v>17247</v>
      </c>
      <c r="X322" s="47">
        <v>18703.49</v>
      </c>
      <c r="Y322" s="47">
        <v>690</v>
      </c>
      <c r="Z322" s="98">
        <f t="shared" si="101"/>
        <v>36640.490000000005</v>
      </c>
      <c r="AA322" s="97">
        <f t="shared" si="102"/>
        <v>0</v>
      </c>
      <c r="AB322" s="119">
        <f t="shared" si="103"/>
        <v>177987.55</v>
      </c>
      <c r="AC322" s="119"/>
    </row>
    <row r="323" spans="1:29" ht="12.75">
      <c r="A323" s="116" t="s">
        <v>70</v>
      </c>
      <c r="B323" s="45">
        <v>3</v>
      </c>
      <c r="C323" s="46" t="s">
        <v>310</v>
      </c>
      <c r="D323" s="65" t="s">
        <v>382</v>
      </c>
      <c r="E323" s="47"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47">
        <v>6544</v>
      </c>
      <c r="L323" s="47">
        <v>0</v>
      </c>
      <c r="M323" s="47">
        <v>0</v>
      </c>
      <c r="N323" s="47">
        <v>0</v>
      </c>
      <c r="O323" s="47">
        <v>27552.27</v>
      </c>
      <c r="P323" s="47">
        <v>0</v>
      </c>
      <c r="Q323" s="98">
        <f t="shared" si="99"/>
        <v>34096.270000000004</v>
      </c>
      <c r="R323" s="47">
        <v>0</v>
      </c>
      <c r="S323" s="47">
        <v>0</v>
      </c>
      <c r="T323" s="47">
        <v>1840</v>
      </c>
      <c r="U323" s="47">
        <v>0</v>
      </c>
      <c r="V323" s="47">
        <v>23366.27</v>
      </c>
      <c r="W323" s="98">
        <f t="shared" si="100"/>
        <v>25206.27</v>
      </c>
      <c r="X323" s="47">
        <v>8200</v>
      </c>
      <c r="Y323" s="47">
        <v>690</v>
      </c>
      <c r="Z323" s="98">
        <f t="shared" si="101"/>
        <v>34096.270000000004</v>
      </c>
      <c r="AA323" s="97">
        <f t="shared" si="102"/>
        <v>0</v>
      </c>
      <c r="AB323" s="119">
        <f t="shared" si="103"/>
        <v>180531.77000000002</v>
      </c>
      <c r="AC323" s="119"/>
    </row>
    <row r="324" spans="1:29" ht="12.75">
      <c r="A324" s="116" t="s">
        <v>70</v>
      </c>
      <c r="B324" s="45">
        <v>4</v>
      </c>
      <c r="C324" s="46" t="s">
        <v>311</v>
      </c>
      <c r="D324" s="65" t="s">
        <v>382</v>
      </c>
      <c r="E324" s="47">
        <v>0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5661.11</v>
      </c>
      <c r="L324" s="47">
        <v>0</v>
      </c>
      <c r="M324" s="47">
        <v>0</v>
      </c>
      <c r="N324" s="47">
        <v>0</v>
      </c>
      <c r="O324" s="47">
        <v>13861.7</v>
      </c>
      <c r="P324" s="47">
        <v>0</v>
      </c>
      <c r="Q324" s="98">
        <f t="shared" si="99"/>
        <v>19522.81</v>
      </c>
      <c r="R324" s="47">
        <v>0</v>
      </c>
      <c r="S324" s="47">
        <v>0</v>
      </c>
      <c r="T324" s="47">
        <v>1840</v>
      </c>
      <c r="U324" s="47">
        <v>0</v>
      </c>
      <c r="V324" s="47">
        <v>10061.5</v>
      </c>
      <c r="W324" s="98">
        <f t="shared" si="100"/>
        <v>11901.5</v>
      </c>
      <c r="X324" s="47">
        <v>6931.31</v>
      </c>
      <c r="Y324" s="47">
        <v>690</v>
      </c>
      <c r="Z324" s="98">
        <f t="shared" si="101"/>
        <v>19522.81</v>
      </c>
      <c r="AA324" s="97">
        <f t="shared" si="102"/>
        <v>0</v>
      </c>
      <c r="AB324" s="119">
        <f t="shared" si="103"/>
        <v>195105.23</v>
      </c>
      <c r="AC324" s="119"/>
    </row>
    <row r="325" spans="1:29" ht="12.75">
      <c r="A325" s="116" t="s">
        <v>70</v>
      </c>
      <c r="B325" s="45">
        <v>5</v>
      </c>
      <c r="C325" s="46" t="s">
        <v>312</v>
      </c>
      <c r="D325" s="65" t="s">
        <v>382</v>
      </c>
      <c r="E325" s="47">
        <v>0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1100</v>
      </c>
      <c r="L325" s="47">
        <v>0</v>
      </c>
      <c r="M325" s="47">
        <v>0</v>
      </c>
      <c r="N325" s="47">
        <v>0</v>
      </c>
      <c r="O325" s="47">
        <v>27351.67</v>
      </c>
      <c r="P325" s="47">
        <v>0</v>
      </c>
      <c r="Q325" s="98">
        <f t="shared" si="99"/>
        <v>28451.67</v>
      </c>
      <c r="R325" s="47">
        <v>0</v>
      </c>
      <c r="S325" s="47">
        <v>0</v>
      </c>
      <c r="T325" s="47">
        <v>1840</v>
      </c>
      <c r="U325" s="47">
        <v>0</v>
      </c>
      <c r="V325" s="47">
        <v>17382.5</v>
      </c>
      <c r="W325" s="98">
        <f t="shared" si="100"/>
        <v>19222.5</v>
      </c>
      <c r="X325" s="47">
        <v>8539.17</v>
      </c>
      <c r="Y325" s="47">
        <v>690</v>
      </c>
      <c r="Z325" s="98">
        <f t="shared" si="101"/>
        <v>28451.67</v>
      </c>
      <c r="AA325" s="97">
        <f t="shared" si="102"/>
        <v>0</v>
      </c>
      <c r="AB325" s="119">
        <f t="shared" si="103"/>
        <v>186176.37</v>
      </c>
      <c r="AC325" s="119"/>
    </row>
    <row r="326" spans="1:34" s="95" customFormat="1" ht="12.75">
      <c r="A326" s="116" t="s">
        <v>70</v>
      </c>
      <c r="B326" s="45">
        <v>6</v>
      </c>
      <c r="C326" s="46" t="s">
        <v>69</v>
      </c>
      <c r="D326" s="65" t="s">
        <v>382</v>
      </c>
      <c r="E326" s="47">
        <v>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23887.07</v>
      </c>
      <c r="L326" s="47">
        <v>0</v>
      </c>
      <c r="M326" s="47">
        <v>0</v>
      </c>
      <c r="N326" s="47">
        <v>0</v>
      </c>
      <c r="O326" s="47">
        <v>38940.08</v>
      </c>
      <c r="P326" s="47">
        <v>0</v>
      </c>
      <c r="Q326" s="98">
        <f t="shared" si="99"/>
        <v>62827.15</v>
      </c>
      <c r="R326" s="47">
        <v>0</v>
      </c>
      <c r="S326" s="47">
        <v>0</v>
      </c>
      <c r="T326" s="47">
        <v>1840</v>
      </c>
      <c r="U326" s="47">
        <v>0</v>
      </c>
      <c r="V326" s="47">
        <v>49309</v>
      </c>
      <c r="W326" s="98">
        <f t="shared" si="100"/>
        <v>51149</v>
      </c>
      <c r="X326" s="47">
        <v>10988.15</v>
      </c>
      <c r="Y326" s="47">
        <v>690</v>
      </c>
      <c r="Z326" s="98">
        <f t="shared" si="101"/>
        <v>62827.15</v>
      </c>
      <c r="AA326" s="97">
        <f t="shared" si="102"/>
        <v>0</v>
      </c>
      <c r="AB326" s="119">
        <f t="shared" si="103"/>
        <v>151800.89</v>
      </c>
      <c r="AC326" s="119"/>
      <c r="AD326" s="52"/>
      <c r="AE326" s="54"/>
      <c r="AF326" s="52"/>
      <c r="AG326" s="52"/>
      <c r="AH326" s="52"/>
    </row>
    <row r="327" spans="1:29" ht="12.75">
      <c r="A327" s="116" t="s">
        <v>70</v>
      </c>
      <c r="B327" s="45">
        <v>7</v>
      </c>
      <c r="C327" s="46" t="s">
        <v>313</v>
      </c>
      <c r="D327" s="65" t="s">
        <v>382</v>
      </c>
      <c r="E327" s="47">
        <v>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10768.94</v>
      </c>
      <c r="L327" s="47">
        <v>0</v>
      </c>
      <c r="M327" s="47">
        <v>0</v>
      </c>
      <c r="N327" s="47">
        <v>0</v>
      </c>
      <c r="O327" s="47">
        <v>22925</v>
      </c>
      <c r="P327" s="47">
        <v>0</v>
      </c>
      <c r="Q327" s="98">
        <f t="shared" si="99"/>
        <v>33693.94</v>
      </c>
      <c r="R327" s="47">
        <v>0</v>
      </c>
      <c r="S327" s="47">
        <v>0</v>
      </c>
      <c r="T327" s="47">
        <v>1840</v>
      </c>
      <c r="U327" s="47">
        <v>0</v>
      </c>
      <c r="V327" s="47">
        <v>21655</v>
      </c>
      <c r="W327" s="98">
        <f t="shared" si="100"/>
        <v>23495</v>
      </c>
      <c r="X327" s="47">
        <v>9508.94</v>
      </c>
      <c r="Y327" s="47">
        <v>690</v>
      </c>
      <c r="Z327" s="98">
        <f t="shared" si="101"/>
        <v>33693.94</v>
      </c>
      <c r="AA327" s="97">
        <f t="shared" si="102"/>
        <v>0</v>
      </c>
      <c r="AB327" s="119">
        <f t="shared" si="103"/>
        <v>180934.1</v>
      </c>
      <c r="AC327" s="119"/>
    </row>
    <row r="328" spans="1:29" ht="12.75">
      <c r="A328" s="116" t="s">
        <v>70</v>
      </c>
      <c r="B328" s="45">
        <v>8</v>
      </c>
      <c r="C328" s="46" t="s">
        <v>314</v>
      </c>
      <c r="D328" s="65" t="s">
        <v>382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1315</v>
      </c>
      <c r="L328" s="47">
        <v>0</v>
      </c>
      <c r="M328" s="47">
        <v>0</v>
      </c>
      <c r="N328" s="47">
        <v>0</v>
      </c>
      <c r="O328" s="47">
        <v>27439.94</v>
      </c>
      <c r="P328" s="47">
        <v>0</v>
      </c>
      <c r="Q328" s="98">
        <f t="shared" si="99"/>
        <v>28754.94</v>
      </c>
      <c r="R328" s="47">
        <v>0</v>
      </c>
      <c r="S328" s="47">
        <v>0</v>
      </c>
      <c r="T328" s="47">
        <v>1840</v>
      </c>
      <c r="U328" s="47">
        <v>0</v>
      </c>
      <c r="V328" s="47">
        <v>23693.1</v>
      </c>
      <c r="W328" s="98">
        <f t="shared" si="100"/>
        <v>25533.1</v>
      </c>
      <c r="X328" s="47">
        <v>2531.84</v>
      </c>
      <c r="Y328" s="47">
        <v>690</v>
      </c>
      <c r="Z328" s="98">
        <f t="shared" si="101"/>
        <v>28754.94</v>
      </c>
      <c r="AA328" s="97">
        <f t="shared" si="102"/>
        <v>0</v>
      </c>
      <c r="AB328" s="119">
        <f t="shared" si="103"/>
        <v>185873.1</v>
      </c>
      <c r="AC328" s="119"/>
    </row>
    <row r="329" spans="1:29" ht="12.75">
      <c r="A329" s="116" t="s">
        <v>70</v>
      </c>
      <c r="B329" s="45">
        <v>9</v>
      </c>
      <c r="C329" s="46" t="s">
        <v>315</v>
      </c>
      <c r="D329" s="65" t="s">
        <v>382</v>
      </c>
      <c r="E329" s="47">
        <v>0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8090.83</v>
      </c>
      <c r="L329" s="47">
        <v>0</v>
      </c>
      <c r="M329" s="47">
        <v>0</v>
      </c>
      <c r="N329" s="47">
        <v>0</v>
      </c>
      <c r="O329" s="47">
        <v>29104.42</v>
      </c>
      <c r="P329" s="47">
        <v>0</v>
      </c>
      <c r="Q329" s="98">
        <f t="shared" si="99"/>
        <v>37195.25</v>
      </c>
      <c r="R329" s="47">
        <v>0</v>
      </c>
      <c r="S329" s="47">
        <v>0</v>
      </c>
      <c r="T329" s="47">
        <v>1840</v>
      </c>
      <c r="U329" s="47">
        <v>0</v>
      </c>
      <c r="V329" s="47">
        <v>26574.42</v>
      </c>
      <c r="W329" s="98">
        <f t="shared" si="100"/>
        <v>28414.42</v>
      </c>
      <c r="X329" s="47">
        <v>8090.83</v>
      </c>
      <c r="Y329" s="47">
        <v>690</v>
      </c>
      <c r="Z329" s="98">
        <f t="shared" si="101"/>
        <v>37195.25</v>
      </c>
      <c r="AA329" s="97">
        <f t="shared" si="102"/>
        <v>0</v>
      </c>
      <c r="AB329" s="119">
        <f t="shared" si="103"/>
        <v>177432.79</v>
      </c>
      <c r="AC329" s="119"/>
    </row>
    <row r="330" spans="1:29" ht="12.75">
      <c r="A330" s="116" t="s">
        <v>70</v>
      </c>
      <c r="B330" s="45">
        <v>10</v>
      </c>
      <c r="C330" s="46" t="s">
        <v>316</v>
      </c>
      <c r="D330" s="65" t="s">
        <v>382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13674.5</v>
      </c>
      <c r="L330" s="47">
        <v>0</v>
      </c>
      <c r="M330" s="47">
        <v>0</v>
      </c>
      <c r="N330" s="47">
        <v>0</v>
      </c>
      <c r="O330" s="47">
        <v>28275.36</v>
      </c>
      <c r="P330" s="47">
        <v>0</v>
      </c>
      <c r="Q330" s="98">
        <f t="shared" si="99"/>
        <v>41949.86</v>
      </c>
      <c r="R330" s="47">
        <v>0</v>
      </c>
      <c r="S330" s="47">
        <v>0</v>
      </c>
      <c r="T330" s="47">
        <v>1840</v>
      </c>
      <c r="U330" s="47">
        <v>0</v>
      </c>
      <c r="V330" s="47">
        <v>30267.5</v>
      </c>
      <c r="W330" s="98">
        <f t="shared" si="100"/>
        <v>32107.5</v>
      </c>
      <c r="X330" s="47">
        <v>9152.36</v>
      </c>
      <c r="Y330" s="47">
        <v>690</v>
      </c>
      <c r="Z330" s="98">
        <f t="shared" si="101"/>
        <v>41949.86</v>
      </c>
      <c r="AA330" s="97">
        <f t="shared" si="102"/>
        <v>0</v>
      </c>
      <c r="AB330" s="119">
        <f t="shared" si="103"/>
        <v>172678.18</v>
      </c>
      <c r="AC330" s="119"/>
    </row>
    <row r="331" spans="1:29" ht="12.75">
      <c r="A331" s="116" t="s">
        <v>70</v>
      </c>
      <c r="B331" s="45">
        <v>12</v>
      </c>
      <c r="C331" s="46" t="s">
        <v>370</v>
      </c>
      <c r="D331" s="65" t="s">
        <v>382</v>
      </c>
      <c r="E331" s="47">
        <v>0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600.57</v>
      </c>
      <c r="L331" s="47">
        <v>0</v>
      </c>
      <c r="M331" s="47">
        <v>0</v>
      </c>
      <c r="N331" s="47">
        <v>0</v>
      </c>
      <c r="O331" s="47">
        <v>31516.52</v>
      </c>
      <c r="P331" s="47">
        <v>0</v>
      </c>
      <c r="Q331" s="98">
        <f t="shared" si="99"/>
        <v>32117.09</v>
      </c>
      <c r="R331" s="47">
        <v>0</v>
      </c>
      <c r="S331" s="47">
        <v>0</v>
      </c>
      <c r="T331" s="47">
        <v>1840</v>
      </c>
      <c r="U331" s="47">
        <v>0</v>
      </c>
      <c r="V331" s="47">
        <v>27679.35</v>
      </c>
      <c r="W331" s="98">
        <f t="shared" si="100"/>
        <v>29519.35</v>
      </c>
      <c r="X331" s="47">
        <v>1907.74</v>
      </c>
      <c r="Y331" s="47">
        <v>690</v>
      </c>
      <c r="Z331" s="98">
        <f t="shared" si="101"/>
        <v>32117.09</v>
      </c>
      <c r="AA331" s="97">
        <f t="shared" si="102"/>
        <v>0</v>
      </c>
      <c r="AB331" s="119">
        <f t="shared" si="103"/>
        <v>182510.95</v>
      </c>
      <c r="AC331" s="119"/>
    </row>
    <row r="332" spans="1:29" ht="12.75">
      <c r="A332" s="116" t="s">
        <v>70</v>
      </c>
      <c r="B332" s="45">
        <v>13</v>
      </c>
      <c r="C332" s="46" t="s">
        <v>317</v>
      </c>
      <c r="D332" s="65" t="s">
        <v>382</v>
      </c>
      <c r="E332" s="47"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8638</v>
      </c>
      <c r="L332" s="47">
        <v>0</v>
      </c>
      <c r="M332" s="47">
        <v>0</v>
      </c>
      <c r="N332" s="47">
        <v>0</v>
      </c>
      <c r="O332" s="47">
        <v>20484.28</v>
      </c>
      <c r="P332" s="47">
        <v>0</v>
      </c>
      <c r="Q332" s="98">
        <f t="shared" si="99"/>
        <v>29122.28</v>
      </c>
      <c r="R332" s="47">
        <v>0</v>
      </c>
      <c r="S332" s="47">
        <v>0</v>
      </c>
      <c r="T332" s="47">
        <v>1840</v>
      </c>
      <c r="U332" s="47">
        <v>0</v>
      </c>
      <c r="V332" s="47">
        <v>17954.28</v>
      </c>
      <c r="W332" s="98">
        <f t="shared" si="100"/>
        <v>19794.28</v>
      </c>
      <c r="X332" s="47">
        <v>8638</v>
      </c>
      <c r="Y332" s="47">
        <v>690</v>
      </c>
      <c r="Z332" s="98">
        <f t="shared" si="101"/>
        <v>29122.28</v>
      </c>
      <c r="AA332" s="97">
        <f t="shared" si="102"/>
        <v>0</v>
      </c>
      <c r="AB332" s="119">
        <f t="shared" si="103"/>
        <v>185505.76</v>
      </c>
      <c r="AC332" s="119"/>
    </row>
    <row r="333" spans="1:29" ht="12.75">
      <c r="A333" s="116" t="s">
        <v>70</v>
      </c>
      <c r="B333" s="45">
        <v>14</v>
      </c>
      <c r="C333" s="46" t="s">
        <v>318</v>
      </c>
      <c r="D333" s="65" t="s">
        <v>382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24008.5</v>
      </c>
      <c r="L333" s="47">
        <v>0</v>
      </c>
      <c r="M333" s="47">
        <v>0</v>
      </c>
      <c r="N333" s="47">
        <v>0</v>
      </c>
      <c r="O333" s="47">
        <v>38003.07</v>
      </c>
      <c r="P333" s="47">
        <v>0</v>
      </c>
      <c r="Q333" s="98">
        <f t="shared" si="99"/>
        <v>62011.57</v>
      </c>
      <c r="R333" s="47">
        <v>0</v>
      </c>
      <c r="S333" s="47">
        <v>0</v>
      </c>
      <c r="T333" s="47">
        <v>1840</v>
      </c>
      <c r="U333" s="47">
        <v>0</v>
      </c>
      <c r="V333" s="47">
        <v>51626.49</v>
      </c>
      <c r="W333" s="98">
        <f t="shared" si="100"/>
        <v>53466.49</v>
      </c>
      <c r="X333" s="47">
        <v>7855.08</v>
      </c>
      <c r="Y333" s="47">
        <v>690</v>
      </c>
      <c r="Z333" s="98">
        <f t="shared" si="101"/>
        <v>62011.57</v>
      </c>
      <c r="AA333" s="97">
        <f t="shared" si="102"/>
        <v>0</v>
      </c>
      <c r="AB333" s="119">
        <f t="shared" si="103"/>
        <v>152616.47</v>
      </c>
      <c r="AC333" s="119"/>
    </row>
    <row r="334" spans="1:29" ht="12.75">
      <c r="A334" s="116" t="s">
        <v>70</v>
      </c>
      <c r="B334" s="45">
        <v>15</v>
      </c>
      <c r="C334" s="46" t="s">
        <v>319</v>
      </c>
      <c r="D334" s="65" t="s">
        <v>382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18976.07</v>
      </c>
      <c r="L334" s="47">
        <v>0</v>
      </c>
      <c r="M334" s="47">
        <v>0</v>
      </c>
      <c r="N334" s="47">
        <v>0</v>
      </c>
      <c r="O334" s="47">
        <v>8625</v>
      </c>
      <c r="P334" s="47">
        <v>0</v>
      </c>
      <c r="Q334" s="98">
        <f t="shared" si="99"/>
        <v>27601.07</v>
      </c>
      <c r="R334" s="47">
        <v>0</v>
      </c>
      <c r="S334" s="47">
        <v>0</v>
      </c>
      <c r="T334" s="47">
        <v>1840</v>
      </c>
      <c r="U334" s="47">
        <v>0</v>
      </c>
      <c r="V334" s="47">
        <v>15295</v>
      </c>
      <c r="W334" s="98">
        <f t="shared" si="100"/>
        <v>17135</v>
      </c>
      <c r="X334" s="47">
        <v>9776.07</v>
      </c>
      <c r="Y334" s="47">
        <v>690</v>
      </c>
      <c r="Z334" s="98">
        <f t="shared" si="101"/>
        <v>27601.07</v>
      </c>
      <c r="AA334" s="97">
        <f t="shared" si="102"/>
        <v>0</v>
      </c>
      <c r="AB334" s="119">
        <f t="shared" si="103"/>
        <v>187026.97</v>
      </c>
      <c r="AC334" s="119"/>
    </row>
    <row r="335" spans="1:29" ht="12.75">
      <c r="A335" s="116" t="s">
        <v>70</v>
      </c>
      <c r="B335" s="45">
        <v>16</v>
      </c>
      <c r="C335" s="46" t="s">
        <v>371</v>
      </c>
      <c r="D335" s="65" t="s">
        <v>382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12669.16</v>
      </c>
      <c r="L335" s="47">
        <v>0</v>
      </c>
      <c r="M335" s="47">
        <v>0</v>
      </c>
      <c r="N335" s="47">
        <v>0</v>
      </c>
      <c r="O335" s="47">
        <v>20755</v>
      </c>
      <c r="P335" s="47">
        <v>0</v>
      </c>
      <c r="Q335" s="98">
        <f t="shared" si="99"/>
        <v>33424.16</v>
      </c>
      <c r="R335" s="47">
        <v>0</v>
      </c>
      <c r="S335" s="47">
        <v>0</v>
      </c>
      <c r="T335" s="47">
        <v>1840</v>
      </c>
      <c r="U335" s="47">
        <v>0</v>
      </c>
      <c r="V335" s="47">
        <v>18225</v>
      </c>
      <c r="W335" s="98">
        <f t="shared" si="100"/>
        <v>20065</v>
      </c>
      <c r="X335" s="47">
        <v>12669.16</v>
      </c>
      <c r="Y335" s="47">
        <v>690</v>
      </c>
      <c r="Z335" s="98">
        <f t="shared" si="101"/>
        <v>33424.16</v>
      </c>
      <c r="AA335" s="97">
        <f t="shared" si="102"/>
        <v>0</v>
      </c>
      <c r="AB335" s="119">
        <f t="shared" si="103"/>
        <v>181203.88</v>
      </c>
      <c r="AC335" s="119"/>
    </row>
    <row r="336" spans="1:29" ht="13.5" thickBot="1">
      <c r="A336" s="94"/>
      <c r="B336" s="93"/>
      <c r="C336" s="112"/>
      <c r="D336" s="111"/>
      <c r="E336" s="110">
        <f aca="true" t="shared" si="104" ref="E336:P336">SUM(E321:E335)</f>
        <v>0</v>
      </c>
      <c r="F336" s="110">
        <f t="shared" si="104"/>
        <v>0</v>
      </c>
      <c r="G336" s="110">
        <f t="shared" si="104"/>
        <v>0</v>
      </c>
      <c r="H336" s="110">
        <f t="shared" si="104"/>
        <v>0</v>
      </c>
      <c r="I336" s="110">
        <f t="shared" si="104"/>
        <v>0</v>
      </c>
      <c r="J336" s="110">
        <f t="shared" si="104"/>
        <v>0</v>
      </c>
      <c r="K336" s="110">
        <f t="shared" si="104"/>
        <v>162704.01</v>
      </c>
      <c r="L336" s="110">
        <f t="shared" si="104"/>
        <v>0</v>
      </c>
      <c r="M336" s="110">
        <f t="shared" si="104"/>
        <v>0</v>
      </c>
      <c r="N336" s="110">
        <f t="shared" si="104"/>
        <v>0</v>
      </c>
      <c r="O336" s="110">
        <f t="shared" si="104"/>
        <v>389707.58</v>
      </c>
      <c r="P336" s="110">
        <f t="shared" si="104"/>
        <v>0</v>
      </c>
      <c r="Q336" s="51">
        <f t="shared" si="99"/>
        <v>552411.5900000001</v>
      </c>
      <c r="R336" s="110">
        <f>SUM(R321:R335)</f>
        <v>0</v>
      </c>
      <c r="S336" s="110">
        <f>SUM(S321:S335)</f>
        <v>0</v>
      </c>
      <c r="T336" s="110">
        <f>SUM(T321:T335)</f>
        <v>27600</v>
      </c>
      <c r="U336" s="110">
        <f>SUM(U321:U335)</f>
        <v>0</v>
      </c>
      <c r="V336" s="110">
        <f>SUM(V321:V335)</f>
        <v>377921.41000000003</v>
      </c>
      <c r="W336" s="51">
        <f t="shared" si="100"/>
        <v>405521.41000000003</v>
      </c>
      <c r="X336" s="110">
        <f>SUM(X321:X335)</f>
        <v>136540.18</v>
      </c>
      <c r="Y336" s="110">
        <f>SUM(Y321:Y335)</f>
        <v>10350</v>
      </c>
      <c r="Z336" s="51">
        <f t="shared" si="101"/>
        <v>552411.5900000001</v>
      </c>
      <c r="AA336" s="88">
        <f t="shared" si="102"/>
        <v>0</v>
      </c>
      <c r="AB336" s="121"/>
      <c r="AC336" s="121"/>
    </row>
    <row r="337" spans="1:29" ht="12.75">
      <c r="A337" s="108"/>
      <c r="B337" s="107"/>
      <c r="C337" s="118"/>
      <c r="D337" s="117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3"/>
      <c r="R337" s="104"/>
      <c r="S337" s="104"/>
      <c r="T337" s="104"/>
      <c r="U337" s="104"/>
      <c r="V337" s="104"/>
      <c r="W337" s="103"/>
      <c r="X337" s="104"/>
      <c r="Y337" s="104"/>
      <c r="Z337" s="103"/>
      <c r="AA337" s="102"/>
      <c r="AB337" s="101"/>
      <c r="AC337" s="101"/>
    </row>
    <row r="338" spans="1:34" s="95" customFormat="1" ht="12.75">
      <c r="A338" s="116" t="s">
        <v>61</v>
      </c>
      <c r="B338" s="45">
        <v>1</v>
      </c>
      <c r="C338" s="46" t="s">
        <v>68</v>
      </c>
      <c r="D338" s="65" t="s">
        <v>382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9500</v>
      </c>
      <c r="K338" s="48">
        <v>0</v>
      </c>
      <c r="L338" s="48">
        <v>0</v>
      </c>
      <c r="M338" s="48">
        <v>0</v>
      </c>
      <c r="N338" s="48">
        <v>0</v>
      </c>
      <c r="O338" s="48">
        <v>6125</v>
      </c>
      <c r="P338" s="48">
        <v>0</v>
      </c>
      <c r="Q338" s="51">
        <f aca="true" t="shared" si="105" ref="Q338:Q348">SUM(E338:P338)</f>
        <v>15625</v>
      </c>
      <c r="R338" s="48">
        <v>0</v>
      </c>
      <c r="S338" s="48">
        <v>0</v>
      </c>
      <c r="T338" s="48">
        <v>0</v>
      </c>
      <c r="U338" s="48">
        <v>0</v>
      </c>
      <c r="V338" s="48">
        <v>5800</v>
      </c>
      <c r="W338" s="51">
        <f aca="true" t="shared" si="106" ref="W338:W348">SUM(R338:V338)</f>
        <v>5800</v>
      </c>
      <c r="X338" s="48">
        <v>9711.9</v>
      </c>
      <c r="Y338" s="48">
        <v>0</v>
      </c>
      <c r="Z338" s="51">
        <f aca="true" t="shared" si="107" ref="Z338:Z348">SUM(W338:Y338)</f>
        <v>15511.9</v>
      </c>
      <c r="AA338" s="88">
        <f aca="true" t="shared" si="108" ref="AA338:AA348">Q338-Z338</f>
        <v>113.10000000000036</v>
      </c>
      <c r="AB338" s="100">
        <f aca="true" t="shared" si="109" ref="AB338:AB347">$Z$5-Z338</f>
        <v>199116.14</v>
      </c>
      <c r="AC338" s="100"/>
      <c r="AD338" s="52"/>
      <c r="AE338" s="54"/>
      <c r="AF338" s="52"/>
      <c r="AG338" s="52"/>
      <c r="AH338" s="52"/>
    </row>
    <row r="339" spans="1:34" s="95" customFormat="1" ht="12.75">
      <c r="A339" s="116" t="s">
        <v>61</v>
      </c>
      <c r="B339" s="45">
        <v>1</v>
      </c>
      <c r="C339" s="46" t="s">
        <v>67</v>
      </c>
      <c r="D339" s="65" t="s">
        <v>382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4500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98">
        <f t="shared" si="105"/>
        <v>4500</v>
      </c>
      <c r="R339" s="47">
        <v>0</v>
      </c>
      <c r="S339" s="47">
        <v>0</v>
      </c>
      <c r="T339" s="47">
        <v>0</v>
      </c>
      <c r="U339" s="47">
        <v>0</v>
      </c>
      <c r="V339" s="47">
        <v>3306.82</v>
      </c>
      <c r="W339" s="98">
        <f t="shared" si="106"/>
        <v>3306.82</v>
      </c>
      <c r="X339" s="47">
        <v>1161.6</v>
      </c>
      <c r="Y339" s="47">
        <v>0</v>
      </c>
      <c r="Z339" s="98">
        <f t="shared" si="107"/>
        <v>4468.42</v>
      </c>
      <c r="AA339" s="97">
        <f t="shared" si="108"/>
        <v>31.579999999999927</v>
      </c>
      <c r="AB339" s="119">
        <f t="shared" si="109"/>
        <v>210159.62</v>
      </c>
      <c r="AC339" s="119"/>
      <c r="AD339" s="52"/>
      <c r="AE339" s="54"/>
      <c r="AF339" s="52"/>
      <c r="AG339" s="52"/>
      <c r="AH339" s="52"/>
    </row>
    <row r="340" spans="1:34" s="95" customFormat="1" ht="12.75">
      <c r="A340" s="116" t="s">
        <v>61</v>
      </c>
      <c r="B340" s="45">
        <v>2</v>
      </c>
      <c r="C340" s="46" t="s">
        <v>66</v>
      </c>
      <c r="D340" s="65" t="s">
        <v>382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v>9990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98">
        <f t="shared" si="105"/>
        <v>9990</v>
      </c>
      <c r="R340" s="47">
        <v>0</v>
      </c>
      <c r="S340" s="47">
        <v>0</v>
      </c>
      <c r="T340" s="47">
        <v>0</v>
      </c>
      <c r="U340" s="47">
        <v>0</v>
      </c>
      <c r="V340" s="47">
        <v>9750</v>
      </c>
      <c r="W340" s="98">
        <f t="shared" si="106"/>
        <v>9750</v>
      </c>
      <c r="X340" s="47">
        <v>0</v>
      </c>
      <c r="Y340" s="47">
        <v>0</v>
      </c>
      <c r="Z340" s="98">
        <f t="shared" si="107"/>
        <v>9750</v>
      </c>
      <c r="AA340" s="97">
        <f t="shared" si="108"/>
        <v>240</v>
      </c>
      <c r="AB340" s="119">
        <f t="shared" si="109"/>
        <v>204878.04</v>
      </c>
      <c r="AC340" s="119"/>
      <c r="AD340" s="52"/>
      <c r="AE340" s="54"/>
      <c r="AF340" s="52"/>
      <c r="AG340" s="52"/>
      <c r="AH340" s="52"/>
    </row>
    <row r="341" spans="1:29" ht="12.75">
      <c r="A341" s="116" t="s">
        <v>61</v>
      </c>
      <c r="B341" s="45">
        <v>2</v>
      </c>
      <c r="C341" s="46" t="s">
        <v>321</v>
      </c>
      <c r="D341" s="65" t="s">
        <v>382</v>
      </c>
      <c r="E341" s="47"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v>9999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98">
        <f t="shared" si="105"/>
        <v>9999</v>
      </c>
      <c r="R341" s="47">
        <v>0</v>
      </c>
      <c r="S341" s="47">
        <v>0</v>
      </c>
      <c r="T341" s="47">
        <v>0</v>
      </c>
      <c r="U341" s="47">
        <v>0</v>
      </c>
      <c r="V341" s="47">
        <v>7848</v>
      </c>
      <c r="W341" s="98">
        <f t="shared" si="106"/>
        <v>7848</v>
      </c>
      <c r="X341" s="47">
        <v>554</v>
      </c>
      <c r="Y341" s="47">
        <v>1545.6</v>
      </c>
      <c r="Z341" s="98">
        <f t="shared" si="107"/>
        <v>9947.6</v>
      </c>
      <c r="AA341" s="97">
        <f t="shared" si="108"/>
        <v>51.399999999999636</v>
      </c>
      <c r="AB341" s="119">
        <f t="shared" si="109"/>
        <v>204680.44</v>
      </c>
      <c r="AC341" s="119"/>
    </row>
    <row r="342" spans="1:34" s="95" customFormat="1" ht="12.75">
      <c r="A342" s="116" t="s">
        <v>61</v>
      </c>
      <c r="B342" s="45">
        <v>2</v>
      </c>
      <c r="C342" s="46" t="s">
        <v>65</v>
      </c>
      <c r="D342" s="65" t="s">
        <v>382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47">
        <v>5000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98">
        <f t="shared" si="105"/>
        <v>5000</v>
      </c>
      <c r="R342" s="47">
        <v>0</v>
      </c>
      <c r="S342" s="47">
        <v>0</v>
      </c>
      <c r="T342" s="47">
        <v>0</v>
      </c>
      <c r="U342" s="47">
        <v>0</v>
      </c>
      <c r="V342" s="47">
        <v>1900</v>
      </c>
      <c r="W342" s="98">
        <f t="shared" si="106"/>
        <v>1900</v>
      </c>
      <c r="X342" s="47">
        <v>3100</v>
      </c>
      <c r="Y342" s="47">
        <v>0</v>
      </c>
      <c r="Z342" s="98">
        <f t="shared" si="107"/>
        <v>5000</v>
      </c>
      <c r="AA342" s="97">
        <f t="shared" si="108"/>
        <v>0</v>
      </c>
      <c r="AB342" s="119">
        <f t="shared" si="109"/>
        <v>209628.04</v>
      </c>
      <c r="AC342" s="119"/>
      <c r="AD342" s="52"/>
      <c r="AE342" s="54"/>
      <c r="AF342" s="52"/>
      <c r="AG342" s="52"/>
      <c r="AH342" s="52"/>
    </row>
    <row r="343" spans="1:34" s="95" customFormat="1" ht="12.75">
      <c r="A343" s="116" t="s">
        <v>61</v>
      </c>
      <c r="B343" s="45">
        <v>3</v>
      </c>
      <c r="C343" s="46" t="s">
        <v>64</v>
      </c>
      <c r="D343" s="65" t="s">
        <v>382</v>
      </c>
      <c r="E343" s="47">
        <v>0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98">
        <f t="shared" si="105"/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98">
        <f t="shared" si="106"/>
        <v>0</v>
      </c>
      <c r="X343" s="47">
        <v>0</v>
      </c>
      <c r="Y343" s="47">
        <v>0</v>
      </c>
      <c r="Z343" s="98">
        <f t="shared" si="107"/>
        <v>0</v>
      </c>
      <c r="AA343" s="97">
        <f t="shared" si="108"/>
        <v>0</v>
      </c>
      <c r="AB343" s="119">
        <f t="shared" si="109"/>
        <v>214628.04</v>
      </c>
      <c r="AC343" s="119"/>
      <c r="AD343" s="52"/>
      <c r="AE343" s="54"/>
      <c r="AF343" s="52"/>
      <c r="AG343" s="52"/>
      <c r="AH343" s="52"/>
    </row>
    <row r="344" spans="1:34" s="95" customFormat="1" ht="12.75">
      <c r="A344" s="116" t="s">
        <v>61</v>
      </c>
      <c r="B344" s="45">
        <v>3</v>
      </c>
      <c r="C344" s="46" t="s">
        <v>418</v>
      </c>
      <c r="D344" s="65" t="s">
        <v>382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5000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98">
        <f t="shared" si="105"/>
        <v>5000</v>
      </c>
      <c r="R344" s="47">
        <v>0</v>
      </c>
      <c r="S344" s="47">
        <v>0</v>
      </c>
      <c r="T344" s="47">
        <v>0</v>
      </c>
      <c r="U344" s="47">
        <v>0</v>
      </c>
      <c r="V344" s="47">
        <v>4945</v>
      </c>
      <c r="W344" s="98">
        <f t="shared" si="106"/>
        <v>4945</v>
      </c>
      <c r="X344" s="47">
        <v>0</v>
      </c>
      <c r="Y344" s="47">
        <v>0</v>
      </c>
      <c r="Z344" s="98">
        <f t="shared" si="107"/>
        <v>4945</v>
      </c>
      <c r="AA344" s="97">
        <f t="shared" si="108"/>
        <v>55</v>
      </c>
      <c r="AB344" s="119">
        <f t="shared" si="109"/>
        <v>209683.04</v>
      </c>
      <c r="AC344" s="119"/>
      <c r="AD344" s="52"/>
      <c r="AE344" s="54"/>
      <c r="AF344" s="52"/>
      <c r="AG344" s="52"/>
      <c r="AH344" s="52"/>
    </row>
    <row r="345" spans="1:29" ht="12.75">
      <c r="A345" s="116" t="s">
        <v>61</v>
      </c>
      <c r="B345" s="45">
        <v>4</v>
      </c>
      <c r="C345" s="46" t="s">
        <v>372</v>
      </c>
      <c r="D345" s="65" t="s">
        <v>382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19980</v>
      </c>
      <c r="K345" s="47">
        <v>0</v>
      </c>
      <c r="L345" s="47">
        <v>0</v>
      </c>
      <c r="M345" s="47">
        <v>0</v>
      </c>
      <c r="N345" s="47">
        <v>16000</v>
      </c>
      <c r="O345" s="47">
        <v>9412.5</v>
      </c>
      <c r="P345" s="47">
        <v>0</v>
      </c>
      <c r="Q345" s="98">
        <f t="shared" si="105"/>
        <v>45392.5</v>
      </c>
      <c r="R345" s="47">
        <v>0</v>
      </c>
      <c r="S345" s="47">
        <v>0</v>
      </c>
      <c r="T345" s="47">
        <v>0</v>
      </c>
      <c r="U345" s="47">
        <v>0</v>
      </c>
      <c r="V345" s="47">
        <v>29337</v>
      </c>
      <c r="W345" s="98">
        <f t="shared" si="106"/>
        <v>29337</v>
      </c>
      <c r="X345" s="47">
        <v>12103.36</v>
      </c>
      <c r="Y345" s="47">
        <v>0</v>
      </c>
      <c r="Z345" s="98">
        <f t="shared" si="107"/>
        <v>41440.36</v>
      </c>
      <c r="AA345" s="97">
        <f t="shared" si="108"/>
        <v>3952.1399999999994</v>
      </c>
      <c r="AB345" s="119">
        <f t="shared" si="109"/>
        <v>173187.68</v>
      </c>
      <c r="AC345" s="119"/>
    </row>
    <row r="346" spans="1:34" s="95" customFormat="1" ht="12.75">
      <c r="A346" s="116" t="s">
        <v>61</v>
      </c>
      <c r="B346" s="45">
        <v>4</v>
      </c>
      <c r="C346" s="46" t="s">
        <v>62</v>
      </c>
      <c r="D346" s="65" t="s">
        <v>382</v>
      </c>
      <c r="E346" s="47">
        <v>0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98">
        <f t="shared" si="105"/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98">
        <f t="shared" si="106"/>
        <v>0</v>
      </c>
      <c r="X346" s="47">
        <v>0</v>
      </c>
      <c r="Y346" s="47">
        <v>0</v>
      </c>
      <c r="Z346" s="98">
        <f t="shared" si="107"/>
        <v>0</v>
      </c>
      <c r="AA346" s="97">
        <f t="shared" si="108"/>
        <v>0</v>
      </c>
      <c r="AB346" s="119">
        <f t="shared" si="109"/>
        <v>214628.04</v>
      </c>
      <c r="AC346" s="119"/>
      <c r="AD346" s="52"/>
      <c r="AE346" s="54"/>
      <c r="AF346" s="52"/>
      <c r="AG346" s="52"/>
      <c r="AH346" s="52"/>
    </row>
    <row r="347" spans="1:34" s="95" customFormat="1" ht="12.75">
      <c r="A347" s="116" t="s">
        <v>61</v>
      </c>
      <c r="B347" s="45">
        <v>4</v>
      </c>
      <c r="C347" s="46" t="s">
        <v>60</v>
      </c>
      <c r="D347" s="65" t="s">
        <v>382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9999</v>
      </c>
      <c r="K347" s="47">
        <v>0</v>
      </c>
      <c r="L347" s="47">
        <v>0</v>
      </c>
      <c r="M347" s="47">
        <v>0</v>
      </c>
      <c r="N347" s="47">
        <v>0</v>
      </c>
      <c r="O347" s="47">
        <v>8905</v>
      </c>
      <c r="P347" s="47">
        <v>0</v>
      </c>
      <c r="Q347" s="98">
        <f t="shared" si="105"/>
        <v>18904</v>
      </c>
      <c r="R347" s="47">
        <v>0</v>
      </c>
      <c r="S347" s="47">
        <v>0</v>
      </c>
      <c r="T347" s="47">
        <v>0</v>
      </c>
      <c r="U347" s="47">
        <v>0</v>
      </c>
      <c r="V347" s="47">
        <v>5002.5</v>
      </c>
      <c r="W347" s="98">
        <f t="shared" si="106"/>
        <v>5002.5</v>
      </c>
      <c r="X347" s="47">
        <v>13839.7</v>
      </c>
      <c r="Y347" s="47">
        <v>0</v>
      </c>
      <c r="Z347" s="98">
        <f t="shared" si="107"/>
        <v>18842.2</v>
      </c>
      <c r="AA347" s="97">
        <f t="shared" si="108"/>
        <v>61.79999999999927</v>
      </c>
      <c r="AB347" s="119">
        <f t="shared" si="109"/>
        <v>195785.84</v>
      </c>
      <c r="AC347" s="119"/>
      <c r="AD347" s="52"/>
      <c r="AE347" s="54"/>
      <c r="AF347" s="52"/>
      <c r="AG347" s="52"/>
      <c r="AH347" s="52"/>
    </row>
    <row r="348" spans="1:29" ht="13.5" thickBot="1">
      <c r="A348" s="94"/>
      <c r="B348" s="93"/>
      <c r="C348" s="112"/>
      <c r="D348" s="111"/>
      <c r="E348" s="110">
        <f aca="true" t="shared" si="110" ref="E348:P348">SUM(E338:E347)</f>
        <v>0</v>
      </c>
      <c r="F348" s="110">
        <f t="shared" si="110"/>
        <v>0</v>
      </c>
      <c r="G348" s="110">
        <f t="shared" si="110"/>
        <v>0</v>
      </c>
      <c r="H348" s="110">
        <f t="shared" si="110"/>
        <v>0</v>
      </c>
      <c r="I348" s="110">
        <f t="shared" si="110"/>
        <v>0</v>
      </c>
      <c r="J348" s="110">
        <f t="shared" si="110"/>
        <v>73968</v>
      </c>
      <c r="K348" s="110">
        <f t="shared" si="110"/>
        <v>0</v>
      </c>
      <c r="L348" s="110">
        <f t="shared" si="110"/>
        <v>0</v>
      </c>
      <c r="M348" s="110">
        <f t="shared" si="110"/>
        <v>0</v>
      </c>
      <c r="N348" s="110">
        <f t="shared" si="110"/>
        <v>16000</v>
      </c>
      <c r="O348" s="110">
        <f t="shared" si="110"/>
        <v>24442.5</v>
      </c>
      <c r="P348" s="110">
        <f t="shared" si="110"/>
        <v>0</v>
      </c>
      <c r="Q348" s="51">
        <f t="shared" si="105"/>
        <v>114410.5</v>
      </c>
      <c r="R348" s="110">
        <f>SUM(R338:R347)</f>
        <v>0</v>
      </c>
      <c r="S348" s="110">
        <f>SUM(S338:S347)</f>
        <v>0</v>
      </c>
      <c r="T348" s="110">
        <f>SUM(T338:T347)</f>
        <v>0</v>
      </c>
      <c r="U348" s="110">
        <f>SUM(U338:U347)</f>
        <v>0</v>
      </c>
      <c r="V348" s="110">
        <f>SUM(V338:V347)</f>
        <v>67889.32</v>
      </c>
      <c r="W348" s="51">
        <f t="shared" si="106"/>
        <v>67889.32</v>
      </c>
      <c r="X348" s="110">
        <f>SUM(X338:X347)</f>
        <v>40470.56</v>
      </c>
      <c r="Y348" s="110">
        <f>SUM(Y338:Y347)</f>
        <v>1545.6</v>
      </c>
      <c r="Z348" s="51">
        <f t="shared" si="107"/>
        <v>109905.48000000001</v>
      </c>
      <c r="AA348" s="88">
        <f t="shared" si="108"/>
        <v>4505.0199999999895</v>
      </c>
      <c r="AB348" s="121"/>
      <c r="AC348" s="121"/>
    </row>
    <row r="349" spans="1:29" ht="12.75">
      <c r="A349" s="108"/>
      <c r="B349" s="107"/>
      <c r="C349" s="118"/>
      <c r="D349" s="117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3"/>
      <c r="R349" s="104"/>
      <c r="S349" s="104"/>
      <c r="T349" s="104"/>
      <c r="U349" s="104"/>
      <c r="V349" s="104"/>
      <c r="W349" s="103"/>
      <c r="X349" s="104"/>
      <c r="Y349" s="104"/>
      <c r="Z349" s="103"/>
      <c r="AA349" s="102"/>
      <c r="AB349" s="101"/>
      <c r="AC349" s="101"/>
    </row>
    <row r="350" spans="1:34" s="95" customFormat="1" ht="12.75">
      <c r="A350" s="116" t="s">
        <v>57</v>
      </c>
      <c r="B350" s="45">
        <v>1</v>
      </c>
      <c r="C350" s="46" t="s">
        <v>59</v>
      </c>
      <c r="D350" s="65" t="s">
        <v>382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28000</v>
      </c>
      <c r="K350" s="48">
        <v>0</v>
      </c>
      <c r="L350" s="48">
        <v>0</v>
      </c>
      <c r="M350" s="48">
        <v>0</v>
      </c>
      <c r="N350" s="48">
        <v>42000</v>
      </c>
      <c r="O350" s="48">
        <v>0</v>
      </c>
      <c r="P350" s="48">
        <v>0</v>
      </c>
      <c r="Q350" s="51">
        <f>SUM(E350:P350)</f>
        <v>70000</v>
      </c>
      <c r="R350" s="48">
        <v>8250</v>
      </c>
      <c r="S350" s="48">
        <v>0</v>
      </c>
      <c r="T350" s="48">
        <v>0</v>
      </c>
      <c r="U350" s="48">
        <v>0</v>
      </c>
      <c r="V350" s="48">
        <v>32871.55</v>
      </c>
      <c r="W350" s="51">
        <f>SUM(R350:V350)</f>
        <v>41121.55</v>
      </c>
      <c r="X350" s="48">
        <v>23372.22</v>
      </c>
      <c r="Y350" s="48">
        <v>5500</v>
      </c>
      <c r="Z350" s="51">
        <f>SUM(W350:Y350)</f>
        <v>69993.77</v>
      </c>
      <c r="AA350" s="88">
        <f>Q350-Z350</f>
        <v>6.2299999999959255</v>
      </c>
      <c r="AB350" s="100">
        <f>$Z$5-Z350</f>
        <v>144634.27000000002</v>
      </c>
      <c r="AC350" s="100"/>
      <c r="AD350" s="52"/>
      <c r="AE350" s="54"/>
      <c r="AF350" s="52"/>
      <c r="AG350" s="52"/>
      <c r="AH350" s="52"/>
    </row>
    <row r="351" spans="1:34" s="95" customFormat="1" ht="12.75">
      <c r="A351" s="116" t="s">
        <v>57</v>
      </c>
      <c r="B351" s="45">
        <v>2</v>
      </c>
      <c r="C351" s="46" t="s">
        <v>417</v>
      </c>
      <c r="D351" s="65" t="s">
        <v>382</v>
      </c>
      <c r="E351" s="47">
        <v>0</v>
      </c>
      <c r="F351" s="47">
        <v>1955</v>
      </c>
      <c r="G351" s="47">
        <v>0</v>
      </c>
      <c r="H351" s="47">
        <v>0</v>
      </c>
      <c r="I351" s="47">
        <v>0</v>
      </c>
      <c r="J351" s="47">
        <v>28000</v>
      </c>
      <c r="K351" s="47">
        <v>0</v>
      </c>
      <c r="L351" s="47">
        <v>0</v>
      </c>
      <c r="M351" s="47">
        <v>0</v>
      </c>
      <c r="N351" s="47">
        <v>43000</v>
      </c>
      <c r="O351" s="47">
        <v>0</v>
      </c>
      <c r="P351" s="47">
        <v>0</v>
      </c>
      <c r="Q351" s="98">
        <f>SUM(E351:P351)</f>
        <v>72955</v>
      </c>
      <c r="R351" s="47">
        <v>0</v>
      </c>
      <c r="S351" s="47">
        <v>0</v>
      </c>
      <c r="T351" s="47">
        <v>0</v>
      </c>
      <c r="U351" s="47">
        <v>0</v>
      </c>
      <c r="V351" s="47">
        <v>70000</v>
      </c>
      <c r="W351" s="98">
        <f>SUM(R351:V351)</f>
        <v>70000</v>
      </c>
      <c r="X351" s="47">
        <v>1955</v>
      </c>
      <c r="Y351" s="47">
        <v>0</v>
      </c>
      <c r="Z351" s="98">
        <f>SUM(W351:Y351)</f>
        <v>71955</v>
      </c>
      <c r="AA351" s="97">
        <f>Q351-Z351</f>
        <v>1000</v>
      </c>
      <c r="AB351" s="96">
        <f>$Z$5-Z351</f>
        <v>142673.04</v>
      </c>
      <c r="AC351" s="96"/>
      <c r="AD351" s="52"/>
      <c r="AE351" s="54"/>
      <c r="AF351" s="52"/>
      <c r="AG351" s="52"/>
      <c r="AH351" s="52"/>
    </row>
    <row r="352" spans="1:34" s="95" customFormat="1" ht="12.75">
      <c r="A352" s="116" t="s">
        <v>57</v>
      </c>
      <c r="B352" s="45">
        <v>3</v>
      </c>
      <c r="C352" s="46" t="s">
        <v>56</v>
      </c>
      <c r="D352" s="65" t="s">
        <v>382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28000</v>
      </c>
      <c r="K352" s="47">
        <v>0</v>
      </c>
      <c r="L352" s="47">
        <v>0</v>
      </c>
      <c r="M352" s="47">
        <v>0</v>
      </c>
      <c r="N352" s="47">
        <v>42000</v>
      </c>
      <c r="O352" s="47">
        <v>0</v>
      </c>
      <c r="P352" s="47">
        <v>0</v>
      </c>
      <c r="Q352" s="98">
        <f>SUM(E352:P352)</f>
        <v>70000</v>
      </c>
      <c r="R352" s="47">
        <v>24623.49</v>
      </c>
      <c r="S352" s="47">
        <v>0</v>
      </c>
      <c r="T352" s="47">
        <v>16750</v>
      </c>
      <c r="U352" s="47">
        <v>0</v>
      </c>
      <c r="V352" s="47">
        <v>37180.65</v>
      </c>
      <c r="W352" s="98">
        <f>SUM(R352:V352)</f>
        <v>78554.14000000001</v>
      </c>
      <c r="X352" s="47">
        <v>24.15</v>
      </c>
      <c r="Y352" s="47">
        <v>9559</v>
      </c>
      <c r="Z352" s="98">
        <f>SUM(W352:Y352)</f>
        <v>88137.29000000001</v>
      </c>
      <c r="AA352" s="97">
        <f>Q352-Z352</f>
        <v>-18137.290000000008</v>
      </c>
      <c r="AB352" s="96">
        <f>$Z$5-Z352</f>
        <v>126490.75</v>
      </c>
      <c r="AC352" s="96"/>
      <c r="AD352" s="52"/>
      <c r="AE352" s="54"/>
      <c r="AF352" s="52"/>
      <c r="AG352" s="52"/>
      <c r="AH352" s="52"/>
    </row>
    <row r="353" spans="1:29" s="52" customFormat="1" ht="13.5" thickBot="1">
      <c r="A353" s="94"/>
      <c r="B353" s="93"/>
      <c r="C353" s="112"/>
      <c r="D353" s="111"/>
      <c r="E353" s="110">
        <f aca="true" t="shared" si="111" ref="E353:P353">SUM(E350:E352)</f>
        <v>0</v>
      </c>
      <c r="F353" s="110">
        <f t="shared" si="111"/>
        <v>1955</v>
      </c>
      <c r="G353" s="110">
        <f t="shared" si="111"/>
        <v>0</v>
      </c>
      <c r="H353" s="110">
        <f t="shared" si="111"/>
        <v>0</v>
      </c>
      <c r="I353" s="110">
        <f t="shared" si="111"/>
        <v>0</v>
      </c>
      <c r="J353" s="110">
        <f t="shared" si="111"/>
        <v>84000</v>
      </c>
      <c r="K353" s="110">
        <f t="shared" si="111"/>
        <v>0</v>
      </c>
      <c r="L353" s="110">
        <f t="shared" si="111"/>
        <v>0</v>
      </c>
      <c r="M353" s="110">
        <f t="shared" si="111"/>
        <v>0</v>
      </c>
      <c r="N353" s="110">
        <f t="shared" si="111"/>
        <v>127000</v>
      </c>
      <c r="O353" s="110">
        <f t="shared" si="111"/>
        <v>0</v>
      </c>
      <c r="P353" s="110">
        <f t="shared" si="111"/>
        <v>0</v>
      </c>
      <c r="Q353" s="51">
        <f>SUM(E353:P353)</f>
        <v>212955</v>
      </c>
      <c r="R353" s="110">
        <f>SUM(R350:R352)</f>
        <v>32873.490000000005</v>
      </c>
      <c r="S353" s="110">
        <f>SUM(S350:S352)</f>
        <v>0</v>
      </c>
      <c r="T353" s="110">
        <f>SUM(T350:T352)</f>
        <v>16750</v>
      </c>
      <c r="U353" s="110">
        <f>SUM(U350:U352)</f>
        <v>0</v>
      </c>
      <c r="V353" s="110">
        <f>SUM(V350:V352)</f>
        <v>140052.2</v>
      </c>
      <c r="W353" s="51">
        <f>SUM(R353:V353)</f>
        <v>189675.69</v>
      </c>
      <c r="X353" s="110">
        <f>SUM(X350:X352)</f>
        <v>25351.370000000003</v>
      </c>
      <c r="Y353" s="110">
        <f>SUM(Y350:Y352)</f>
        <v>15059</v>
      </c>
      <c r="Z353" s="51">
        <f>SUM(W353:Y353)</f>
        <v>230086.06</v>
      </c>
      <c r="AA353" s="88">
        <f>Q353-Z353</f>
        <v>-17131.059999999998</v>
      </c>
      <c r="AB353" s="113"/>
      <c r="AC353" s="113"/>
    </row>
    <row r="354" spans="1:29" s="52" customFormat="1" ht="12.75">
      <c r="A354" s="108"/>
      <c r="B354" s="107"/>
      <c r="C354" s="118"/>
      <c r="D354" s="117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2"/>
      <c r="AB354" s="101"/>
      <c r="AC354" s="101"/>
    </row>
    <row r="355" spans="1:29" s="52" customFormat="1" ht="12.75">
      <c r="A355" s="116" t="s">
        <v>45</v>
      </c>
      <c r="B355" s="45">
        <v>1</v>
      </c>
      <c r="C355" s="46" t="s">
        <v>416</v>
      </c>
      <c r="D355" s="65" t="s">
        <v>382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51">
        <f aca="true" t="shared" si="112" ref="Q355:Q378">SUM(E355:P355)</f>
        <v>0</v>
      </c>
      <c r="R355" s="48">
        <v>0</v>
      </c>
      <c r="S355" s="48">
        <v>0</v>
      </c>
      <c r="T355" s="48">
        <v>0</v>
      </c>
      <c r="U355" s="48">
        <v>0</v>
      </c>
      <c r="V355" s="48">
        <v>0</v>
      </c>
      <c r="W355" s="51">
        <f aca="true" t="shared" si="113" ref="W355:W378">SUM(R355:V355)</f>
        <v>0</v>
      </c>
      <c r="X355" s="48">
        <v>0</v>
      </c>
      <c r="Y355" s="48">
        <v>0</v>
      </c>
      <c r="Z355" s="51">
        <f aca="true" t="shared" si="114" ref="Z355:Z378">SUM(W355:Y355)</f>
        <v>0</v>
      </c>
      <c r="AA355" s="88">
        <f aca="true" t="shared" si="115" ref="AA355:AA378">Q355-Z355</f>
        <v>0</v>
      </c>
      <c r="AB355" s="100">
        <f aca="true" t="shared" si="116" ref="AB355:AB377">$Z$5-Z355</f>
        <v>214628.04</v>
      </c>
      <c r="AC355" s="100"/>
    </row>
    <row r="356" spans="1:29" s="52" customFormat="1" ht="12.75">
      <c r="A356" s="116" t="s">
        <v>45</v>
      </c>
      <c r="B356" s="45">
        <v>1</v>
      </c>
      <c r="C356" s="46" t="s">
        <v>415</v>
      </c>
      <c r="D356" s="65" t="s">
        <v>382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98">
        <f t="shared" si="112"/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98">
        <f t="shared" si="113"/>
        <v>0</v>
      </c>
      <c r="X356" s="47">
        <v>0</v>
      </c>
      <c r="Y356" s="47">
        <v>0</v>
      </c>
      <c r="Z356" s="98">
        <f t="shared" si="114"/>
        <v>0</v>
      </c>
      <c r="AA356" s="97">
        <f t="shared" si="115"/>
        <v>0</v>
      </c>
      <c r="AB356" s="96">
        <f t="shared" si="116"/>
        <v>214628.04</v>
      </c>
      <c r="AC356" s="96"/>
    </row>
    <row r="357" spans="1:29" s="52" customFormat="1" ht="12.75">
      <c r="A357" s="116" t="s">
        <v>45</v>
      </c>
      <c r="B357" s="45">
        <v>1</v>
      </c>
      <c r="C357" s="46" t="s">
        <v>55</v>
      </c>
      <c r="D357" s="65" t="s">
        <v>382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98">
        <f t="shared" si="112"/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98">
        <f t="shared" si="113"/>
        <v>0</v>
      </c>
      <c r="X357" s="47">
        <v>0</v>
      </c>
      <c r="Y357" s="47">
        <v>0</v>
      </c>
      <c r="Z357" s="98">
        <f t="shared" si="114"/>
        <v>0</v>
      </c>
      <c r="AA357" s="97">
        <f t="shared" si="115"/>
        <v>0</v>
      </c>
      <c r="AB357" s="96">
        <f t="shared" si="116"/>
        <v>214628.04</v>
      </c>
      <c r="AC357" s="96"/>
    </row>
    <row r="358" spans="1:29" s="52" customFormat="1" ht="12.75">
      <c r="A358" s="116" t="s">
        <v>45</v>
      </c>
      <c r="B358" s="45">
        <v>2</v>
      </c>
      <c r="C358" s="46" t="s">
        <v>54</v>
      </c>
      <c r="D358" s="65" t="s">
        <v>382</v>
      </c>
      <c r="E358" s="47">
        <v>0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98">
        <f t="shared" si="112"/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98">
        <f t="shared" si="113"/>
        <v>0</v>
      </c>
      <c r="X358" s="47">
        <v>0</v>
      </c>
      <c r="Y358" s="47">
        <v>0</v>
      </c>
      <c r="Z358" s="98">
        <f t="shared" si="114"/>
        <v>0</v>
      </c>
      <c r="AA358" s="97">
        <f t="shared" si="115"/>
        <v>0</v>
      </c>
      <c r="AB358" s="96">
        <f t="shared" si="116"/>
        <v>214628.04</v>
      </c>
      <c r="AC358" s="96"/>
    </row>
    <row r="359" spans="1:29" s="52" customFormat="1" ht="12.75">
      <c r="A359" s="116" t="s">
        <v>45</v>
      </c>
      <c r="B359" s="45">
        <v>2</v>
      </c>
      <c r="C359" s="46" t="s">
        <v>53</v>
      </c>
      <c r="D359" s="65" t="s">
        <v>382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98">
        <f t="shared" si="112"/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98">
        <f t="shared" si="113"/>
        <v>0</v>
      </c>
      <c r="X359" s="47">
        <v>0</v>
      </c>
      <c r="Y359" s="47">
        <v>0</v>
      </c>
      <c r="Z359" s="98">
        <f t="shared" si="114"/>
        <v>0</v>
      </c>
      <c r="AA359" s="97">
        <f t="shared" si="115"/>
        <v>0</v>
      </c>
      <c r="AB359" s="96">
        <f t="shared" si="116"/>
        <v>214628.04</v>
      </c>
      <c r="AC359" s="96"/>
    </row>
    <row r="360" spans="1:29" s="52" customFormat="1" ht="12.75">
      <c r="A360" s="116" t="s">
        <v>45</v>
      </c>
      <c r="B360" s="45">
        <v>2</v>
      </c>
      <c r="C360" s="46" t="s">
        <v>414</v>
      </c>
      <c r="D360" s="65" t="s">
        <v>382</v>
      </c>
      <c r="E360" s="47">
        <v>0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98">
        <f t="shared" si="112"/>
        <v>0</v>
      </c>
      <c r="R360" s="47">
        <v>0</v>
      </c>
      <c r="S360" s="47">
        <v>0</v>
      </c>
      <c r="T360" s="47">
        <v>0</v>
      </c>
      <c r="U360" s="47">
        <v>0</v>
      </c>
      <c r="V360" s="47">
        <v>0</v>
      </c>
      <c r="W360" s="98">
        <f t="shared" si="113"/>
        <v>0</v>
      </c>
      <c r="X360" s="47">
        <v>0</v>
      </c>
      <c r="Y360" s="47">
        <v>0</v>
      </c>
      <c r="Z360" s="98">
        <f t="shared" si="114"/>
        <v>0</v>
      </c>
      <c r="AA360" s="97">
        <f t="shared" si="115"/>
        <v>0</v>
      </c>
      <c r="AB360" s="96">
        <f t="shared" si="116"/>
        <v>214628.04</v>
      </c>
      <c r="AC360" s="96"/>
    </row>
    <row r="361" spans="1:29" s="52" customFormat="1" ht="12.75">
      <c r="A361" s="116" t="s">
        <v>45</v>
      </c>
      <c r="B361" s="45">
        <v>2</v>
      </c>
      <c r="C361" s="46" t="s">
        <v>413</v>
      </c>
      <c r="D361" s="65" t="s">
        <v>382</v>
      </c>
      <c r="E361" s="47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98">
        <f t="shared" si="112"/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98">
        <f t="shared" si="113"/>
        <v>0</v>
      </c>
      <c r="X361" s="47">
        <v>0</v>
      </c>
      <c r="Y361" s="47">
        <v>0</v>
      </c>
      <c r="Z361" s="98">
        <f t="shared" si="114"/>
        <v>0</v>
      </c>
      <c r="AA361" s="97">
        <f t="shared" si="115"/>
        <v>0</v>
      </c>
      <c r="AB361" s="96">
        <f t="shared" si="116"/>
        <v>214628.04</v>
      </c>
      <c r="AC361" s="96"/>
    </row>
    <row r="362" spans="1:29" s="52" customFormat="1" ht="12.75">
      <c r="A362" s="116" t="s">
        <v>45</v>
      </c>
      <c r="B362" s="45">
        <v>2</v>
      </c>
      <c r="C362" s="46" t="s">
        <v>51</v>
      </c>
      <c r="D362" s="65" t="s">
        <v>382</v>
      </c>
      <c r="E362" s="47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98">
        <f t="shared" si="112"/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98">
        <f t="shared" si="113"/>
        <v>0</v>
      </c>
      <c r="X362" s="47">
        <v>0</v>
      </c>
      <c r="Y362" s="47">
        <v>0</v>
      </c>
      <c r="Z362" s="98">
        <f t="shared" si="114"/>
        <v>0</v>
      </c>
      <c r="AA362" s="97">
        <f t="shared" si="115"/>
        <v>0</v>
      </c>
      <c r="AB362" s="96">
        <f t="shared" si="116"/>
        <v>214628.04</v>
      </c>
      <c r="AC362" s="96"/>
    </row>
    <row r="363" spans="1:29" s="52" customFormat="1" ht="12.75">
      <c r="A363" s="116" t="s">
        <v>45</v>
      </c>
      <c r="B363" s="45">
        <v>3</v>
      </c>
      <c r="C363" s="46" t="s">
        <v>412</v>
      </c>
      <c r="D363" s="65" t="s">
        <v>382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20000</v>
      </c>
      <c r="P363" s="47">
        <v>0</v>
      </c>
      <c r="Q363" s="98">
        <f t="shared" si="112"/>
        <v>20000</v>
      </c>
      <c r="R363" s="47">
        <v>0</v>
      </c>
      <c r="S363" s="47">
        <v>0</v>
      </c>
      <c r="T363" s="47">
        <v>0</v>
      </c>
      <c r="U363" s="47">
        <v>0</v>
      </c>
      <c r="V363" s="47">
        <v>0</v>
      </c>
      <c r="W363" s="98">
        <f t="shared" si="113"/>
        <v>0</v>
      </c>
      <c r="X363" s="47">
        <v>20000</v>
      </c>
      <c r="Y363" s="47">
        <v>0</v>
      </c>
      <c r="Z363" s="98">
        <f t="shared" si="114"/>
        <v>20000</v>
      </c>
      <c r="AA363" s="97">
        <f t="shared" si="115"/>
        <v>0</v>
      </c>
      <c r="AB363" s="96">
        <f t="shared" si="116"/>
        <v>194628.04</v>
      </c>
      <c r="AC363" s="96"/>
    </row>
    <row r="364" spans="1:29" s="52" customFormat="1" ht="12.75">
      <c r="A364" s="116" t="s">
        <v>45</v>
      </c>
      <c r="B364" s="45">
        <v>3</v>
      </c>
      <c r="C364" s="46" t="s">
        <v>50</v>
      </c>
      <c r="D364" s="65" t="s">
        <v>382</v>
      </c>
      <c r="E364" s="47"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98">
        <f t="shared" si="112"/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98">
        <f t="shared" si="113"/>
        <v>0</v>
      </c>
      <c r="X364" s="47">
        <v>0</v>
      </c>
      <c r="Y364" s="47">
        <v>0</v>
      </c>
      <c r="Z364" s="98">
        <f t="shared" si="114"/>
        <v>0</v>
      </c>
      <c r="AA364" s="97">
        <f t="shared" si="115"/>
        <v>0</v>
      </c>
      <c r="AB364" s="96">
        <f t="shared" si="116"/>
        <v>214628.04</v>
      </c>
      <c r="AC364" s="96"/>
    </row>
    <row r="365" spans="1:29" s="52" customFormat="1" ht="12.75">
      <c r="A365" s="116" t="s">
        <v>45</v>
      </c>
      <c r="B365" s="45">
        <v>3</v>
      </c>
      <c r="C365" s="46" t="s">
        <v>411</v>
      </c>
      <c r="D365" s="65" t="s">
        <v>380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98">
        <f t="shared" si="112"/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98">
        <f t="shared" si="113"/>
        <v>0</v>
      </c>
      <c r="X365" s="47">
        <v>0</v>
      </c>
      <c r="Y365" s="47">
        <v>0</v>
      </c>
      <c r="Z365" s="98">
        <f t="shared" si="114"/>
        <v>0</v>
      </c>
      <c r="AA365" s="97">
        <f t="shared" si="115"/>
        <v>0</v>
      </c>
      <c r="AB365" s="96">
        <f t="shared" si="116"/>
        <v>214628.04</v>
      </c>
      <c r="AC365" s="96"/>
    </row>
    <row r="366" spans="1:29" s="52" customFormat="1" ht="12.75">
      <c r="A366" s="116" t="s">
        <v>45</v>
      </c>
      <c r="B366" s="45">
        <v>3</v>
      </c>
      <c r="C366" s="46" t="s">
        <v>410</v>
      </c>
      <c r="D366" s="65" t="s">
        <v>380</v>
      </c>
      <c r="E366" s="47">
        <v>0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98">
        <f t="shared" si="112"/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98">
        <f t="shared" si="113"/>
        <v>0</v>
      </c>
      <c r="X366" s="47">
        <v>0</v>
      </c>
      <c r="Y366" s="47">
        <v>0</v>
      </c>
      <c r="Z366" s="98">
        <f t="shared" si="114"/>
        <v>0</v>
      </c>
      <c r="AA366" s="97">
        <f t="shared" si="115"/>
        <v>0</v>
      </c>
      <c r="AB366" s="96">
        <f t="shared" si="116"/>
        <v>214628.04</v>
      </c>
      <c r="AC366" s="96"/>
    </row>
    <row r="367" spans="1:29" s="52" customFormat="1" ht="12.75">
      <c r="A367" s="116" t="s">
        <v>45</v>
      </c>
      <c r="B367" s="45">
        <v>4</v>
      </c>
      <c r="C367" s="46" t="s">
        <v>49</v>
      </c>
      <c r="D367" s="65" t="s">
        <v>382</v>
      </c>
      <c r="E367" s="47">
        <v>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98">
        <f t="shared" si="112"/>
        <v>0</v>
      </c>
      <c r="R367" s="47">
        <v>0</v>
      </c>
      <c r="S367" s="47">
        <v>0</v>
      </c>
      <c r="T367" s="47">
        <v>0</v>
      </c>
      <c r="U367" s="47">
        <v>0</v>
      </c>
      <c r="V367" s="47">
        <v>0</v>
      </c>
      <c r="W367" s="98">
        <f t="shared" si="113"/>
        <v>0</v>
      </c>
      <c r="X367" s="47">
        <v>0</v>
      </c>
      <c r="Y367" s="47">
        <v>0</v>
      </c>
      <c r="Z367" s="98">
        <f t="shared" si="114"/>
        <v>0</v>
      </c>
      <c r="AA367" s="97">
        <f t="shared" si="115"/>
        <v>0</v>
      </c>
      <c r="AB367" s="96">
        <f t="shared" si="116"/>
        <v>214628.04</v>
      </c>
      <c r="AC367" s="96"/>
    </row>
    <row r="368" spans="1:29" s="52" customFormat="1" ht="12.75">
      <c r="A368" s="116" t="s">
        <v>45</v>
      </c>
      <c r="B368" s="45">
        <v>4</v>
      </c>
      <c r="C368" s="46" t="s">
        <v>48</v>
      </c>
      <c r="D368" s="65" t="s">
        <v>382</v>
      </c>
      <c r="E368" s="47">
        <v>0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98">
        <f t="shared" si="112"/>
        <v>0</v>
      </c>
      <c r="R368" s="47">
        <v>0</v>
      </c>
      <c r="S368" s="47">
        <v>0</v>
      </c>
      <c r="T368" s="47">
        <v>0</v>
      </c>
      <c r="U368" s="47">
        <v>0</v>
      </c>
      <c r="V368" s="47">
        <v>0</v>
      </c>
      <c r="W368" s="98">
        <f t="shared" si="113"/>
        <v>0</v>
      </c>
      <c r="X368" s="47">
        <v>0</v>
      </c>
      <c r="Y368" s="47">
        <v>0</v>
      </c>
      <c r="Z368" s="98">
        <f t="shared" si="114"/>
        <v>0</v>
      </c>
      <c r="AA368" s="97">
        <f t="shared" si="115"/>
        <v>0</v>
      </c>
      <c r="AB368" s="96">
        <f t="shared" si="116"/>
        <v>214628.04</v>
      </c>
      <c r="AC368" s="96"/>
    </row>
    <row r="369" spans="1:29" ht="12.75">
      <c r="A369" s="116" t="s">
        <v>45</v>
      </c>
      <c r="B369" s="45">
        <v>4</v>
      </c>
      <c r="C369" s="46" t="s">
        <v>409</v>
      </c>
      <c r="D369" s="65" t="s">
        <v>382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98">
        <f t="shared" si="112"/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98">
        <f t="shared" si="113"/>
        <v>0</v>
      </c>
      <c r="X369" s="47">
        <v>0</v>
      </c>
      <c r="Y369" s="47">
        <v>0</v>
      </c>
      <c r="Z369" s="98">
        <f t="shared" si="114"/>
        <v>0</v>
      </c>
      <c r="AA369" s="97">
        <f t="shared" si="115"/>
        <v>0</v>
      </c>
      <c r="AB369" s="96">
        <f t="shared" si="116"/>
        <v>214628.04</v>
      </c>
      <c r="AC369" s="96"/>
    </row>
    <row r="370" spans="1:29" ht="12.75">
      <c r="A370" s="116" t="s">
        <v>45</v>
      </c>
      <c r="B370" s="45">
        <v>5</v>
      </c>
      <c r="C370" s="46" t="s">
        <v>47</v>
      </c>
      <c r="D370" s="65" t="s">
        <v>382</v>
      </c>
      <c r="E370" s="47">
        <v>0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98">
        <f t="shared" si="112"/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98">
        <f t="shared" si="113"/>
        <v>0</v>
      </c>
      <c r="X370" s="47">
        <v>0</v>
      </c>
      <c r="Y370" s="47">
        <v>0</v>
      </c>
      <c r="Z370" s="98">
        <f t="shared" si="114"/>
        <v>0</v>
      </c>
      <c r="AA370" s="97">
        <f t="shared" si="115"/>
        <v>0</v>
      </c>
      <c r="AB370" s="96">
        <f t="shared" si="116"/>
        <v>214628.04</v>
      </c>
      <c r="AC370" s="96"/>
    </row>
    <row r="371" spans="1:29" ht="12.75">
      <c r="A371" s="116" t="s">
        <v>45</v>
      </c>
      <c r="B371" s="45">
        <v>5</v>
      </c>
      <c r="C371" s="46" t="s">
        <v>408</v>
      </c>
      <c r="D371" s="65" t="s">
        <v>382</v>
      </c>
      <c r="E371" s="47">
        <v>0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98">
        <f t="shared" si="112"/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98">
        <f t="shared" si="113"/>
        <v>0</v>
      </c>
      <c r="X371" s="47">
        <v>0</v>
      </c>
      <c r="Y371" s="47">
        <v>0</v>
      </c>
      <c r="Z371" s="98">
        <f t="shared" si="114"/>
        <v>0</v>
      </c>
      <c r="AA371" s="97">
        <f t="shared" si="115"/>
        <v>0</v>
      </c>
      <c r="AB371" s="96">
        <f t="shared" si="116"/>
        <v>214628.04</v>
      </c>
      <c r="AC371" s="96"/>
    </row>
    <row r="372" spans="1:29" ht="12.75">
      <c r="A372" s="116" t="s">
        <v>45</v>
      </c>
      <c r="B372" s="45">
        <v>5</v>
      </c>
      <c r="C372" s="46" t="s">
        <v>322</v>
      </c>
      <c r="D372" s="65" t="s">
        <v>382</v>
      </c>
      <c r="E372" s="47">
        <v>0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9700</v>
      </c>
      <c r="N372" s="47">
        <v>0</v>
      </c>
      <c r="O372" s="47">
        <v>0</v>
      </c>
      <c r="P372" s="47">
        <v>0</v>
      </c>
      <c r="Q372" s="98">
        <f t="shared" si="112"/>
        <v>9700</v>
      </c>
      <c r="R372" s="47">
        <v>0</v>
      </c>
      <c r="S372" s="47">
        <v>0</v>
      </c>
      <c r="T372" s="47">
        <v>0</v>
      </c>
      <c r="U372" s="47">
        <v>0</v>
      </c>
      <c r="V372" s="47">
        <v>9700</v>
      </c>
      <c r="W372" s="98">
        <f t="shared" si="113"/>
        <v>9700</v>
      </c>
      <c r="X372" s="47">
        <v>0</v>
      </c>
      <c r="Y372" s="47">
        <v>0</v>
      </c>
      <c r="Z372" s="98">
        <f t="shared" si="114"/>
        <v>9700</v>
      </c>
      <c r="AA372" s="97">
        <f t="shared" si="115"/>
        <v>0</v>
      </c>
      <c r="AB372" s="96">
        <f t="shared" si="116"/>
        <v>204928.04</v>
      </c>
      <c r="AC372" s="96"/>
    </row>
    <row r="373" spans="1:29" ht="12.75">
      <c r="A373" s="116" t="s">
        <v>45</v>
      </c>
      <c r="B373" s="45">
        <v>6</v>
      </c>
      <c r="C373" s="46" t="s">
        <v>407</v>
      </c>
      <c r="D373" s="65" t="s">
        <v>382</v>
      </c>
      <c r="E373" s="47">
        <v>0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1800</v>
      </c>
      <c r="N373" s="47">
        <v>0</v>
      </c>
      <c r="O373" s="47">
        <v>0</v>
      </c>
      <c r="P373" s="47">
        <v>0</v>
      </c>
      <c r="Q373" s="98">
        <f t="shared" si="112"/>
        <v>1800</v>
      </c>
      <c r="R373" s="47">
        <v>0</v>
      </c>
      <c r="S373" s="47">
        <v>0</v>
      </c>
      <c r="T373" s="47">
        <v>0</v>
      </c>
      <c r="U373" s="47">
        <v>0</v>
      </c>
      <c r="V373" s="47">
        <v>1800</v>
      </c>
      <c r="W373" s="98">
        <f t="shared" si="113"/>
        <v>1800</v>
      </c>
      <c r="X373" s="47">
        <v>0</v>
      </c>
      <c r="Y373" s="47">
        <v>0</v>
      </c>
      <c r="Z373" s="98">
        <f t="shared" si="114"/>
        <v>1800</v>
      </c>
      <c r="AA373" s="97">
        <f t="shared" si="115"/>
        <v>0</v>
      </c>
      <c r="AB373" s="96">
        <f t="shared" si="116"/>
        <v>212828.04</v>
      </c>
      <c r="AC373" s="96"/>
    </row>
    <row r="374" spans="1:29" ht="12.75">
      <c r="A374" s="116" t="s">
        <v>45</v>
      </c>
      <c r="B374" s="45">
        <v>6</v>
      </c>
      <c r="C374" s="46" t="s">
        <v>406</v>
      </c>
      <c r="D374" s="65" t="s">
        <v>380</v>
      </c>
      <c r="E374" s="47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98">
        <f t="shared" si="112"/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98">
        <f t="shared" si="113"/>
        <v>0</v>
      </c>
      <c r="X374" s="47">
        <v>0</v>
      </c>
      <c r="Y374" s="47">
        <v>0</v>
      </c>
      <c r="Z374" s="98">
        <f t="shared" si="114"/>
        <v>0</v>
      </c>
      <c r="AA374" s="97">
        <f t="shared" si="115"/>
        <v>0</v>
      </c>
      <c r="AB374" s="96">
        <f t="shared" si="116"/>
        <v>214628.04</v>
      </c>
      <c r="AC374" s="96"/>
    </row>
    <row r="375" spans="1:29" ht="12.75">
      <c r="A375" s="116" t="s">
        <v>45</v>
      </c>
      <c r="B375" s="45">
        <v>6</v>
      </c>
      <c r="C375" s="46" t="s">
        <v>46</v>
      </c>
      <c r="D375" s="65" t="s">
        <v>382</v>
      </c>
      <c r="E375" s="47">
        <v>0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98">
        <f t="shared" si="112"/>
        <v>0</v>
      </c>
      <c r="R375" s="47">
        <v>0</v>
      </c>
      <c r="S375" s="47">
        <v>0</v>
      </c>
      <c r="T375" s="47">
        <v>0</v>
      </c>
      <c r="U375" s="47">
        <v>0</v>
      </c>
      <c r="V375" s="47">
        <v>0</v>
      </c>
      <c r="W375" s="98">
        <f t="shared" si="113"/>
        <v>0</v>
      </c>
      <c r="X375" s="47">
        <v>0</v>
      </c>
      <c r="Y375" s="47">
        <v>0</v>
      </c>
      <c r="Z375" s="98">
        <f t="shared" si="114"/>
        <v>0</v>
      </c>
      <c r="AA375" s="97">
        <f t="shared" si="115"/>
        <v>0</v>
      </c>
      <c r="AB375" s="96">
        <f t="shared" si="116"/>
        <v>214628.04</v>
      </c>
      <c r="AC375" s="96"/>
    </row>
    <row r="376" spans="1:29" ht="12.75">
      <c r="A376" s="116" t="s">
        <v>45</v>
      </c>
      <c r="B376" s="45">
        <v>7</v>
      </c>
      <c r="C376" s="46" t="s">
        <v>44</v>
      </c>
      <c r="D376" s="65" t="s">
        <v>382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18075</v>
      </c>
      <c r="P376" s="47">
        <v>0</v>
      </c>
      <c r="Q376" s="98">
        <f t="shared" si="112"/>
        <v>18075</v>
      </c>
      <c r="R376" s="47">
        <v>0</v>
      </c>
      <c r="S376" s="47">
        <v>0</v>
      </c>
      <c r="T376" s="47">
        <v>0</v>
      </c>
      <c r="U376" s="47">
        <v>12075</v>
      </c>
      <c r="V376" s="47">
        <v>0</v>
      </c>
      <c r="W376" s="98">
        <f t="shared" si="113"/>
        <v>12075</v>
      </c>
      <c r="X376" s="47">
        <v>6000</v>
      </c>
      <c r="Y376" s="47">
        <v>0</v>
      </c>
      <c r="Z376" s="98">
        <f t="shared" si="114"/>
        <v>18075</v>
      </c>
      <c r="AA376" s="97">
        <f t="shared" si="115"/>
        <v>0</v>
      </c>
      <c r="AB376" s="96">
        <f t="shared" si="116"/>
        <v>196553.04</v>
      </c>
      <c r="AC376" s="96"/>
    </row>
    <row r="377" spans="1:29" ht="12.75">
      <c r="A377" s="116" t="s">
        <v>45</v>
      </c>
      <c r="B377" s="45">
        <v>7</v>
      </c>
      <c r="C377" s="46" t="s">
        <v>405</v>
      </c>
      <c r="D377" s="65" t="s">
        <v>382</v>
      </c>
      <c r="E377" s="47">
        <v>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98">
        <f t="shared" si="112"/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98">
        <f t="shared" si="113"/>
        <v>0</v>
      </c>
      <c r="X377" s="47">
        <v>0</v>
      </c>
      <c r="Y377" s="47">
        <v>0</v>
      </c>
      <c r="Z377" s="98">
        <f t="shared" si="114"/>
        <v>0</v>
      </c>
      <c r="AA377" s="97">
        <f t="shared" si="115"/>
        <v>0</v>
      </c>
      <c r="AB377" s="96">
        <f t="shared" si="116"/>
        <v>214628.04</v>
      </c>
      <c r="AC377" s="96"/>
    </row>
    <row r="378" spans="1:29" ht="13.5" thickBot="1">
      <c r="A378" s="94"/>
      <c r="B378" s="93"/>
      <c r="C378" s="112"/>
      <c r="D378" s="111"/>
      <c r="E378" s="110">
        <f aca="true" t="shared" si="117" ref="E378:P378">SUM(E355:E377)</f>
        <v>0</v>
      </c>
      <c r="F378" s="110">
        <f t="shared" si="117"/>
        <v>0</v>
      </c>
      <c r="G378" s="110">
        <f t="shared" si="117"/>
        <v>0</v>
      </c>
      <c r="H378" s="110">
        <f t="shared" si="117"/>
        <v>0</v>
      </c>
      <c r="I378" s="110">
        <f t="shared" si="117"/>
        <v>0</v>
      </c>
      <c r="J378" s="110">
        <f t="shared" si="117"/>
        <v>0</v>
      </c>
      <c r="K378" s="110">
        <f t="shared" si="117"/>
        <v>0</v>
      </c>
      <c r="L378" s="110">
        <f t="shared" si="117"/>
        <v>0</v>
      </c>
      <c r="M378" s="110">
        <f t="shared" si="117"/>
        <v>11500</v>
      </c>
      <c r="N378" s="110">
        <f t="shared" si="117"/>
        <v>0</v>
      </c>
      <c r="O378" s="110">
        <f t="shared" si="117"/>
        <v>38075</v>
      </c>
      <c r="P378" s="110">
        <f t="shared" si="117"/>
        <v>0</v>
      </c>
      <c r="Q378" s="51">
        <f t="shared" si="112"/>
        <v>49575</v>
      </c>
      <c r="R378" s="110">
        <f>SUM(R355:R377)</f>
        <v>0</v>
      </c>
      <c r="S378" s="110">
        <f>SUM(S355:S377)</f>
        <v>0</v>
      </c>
      <c r="T378" s="110">
        <f>SUM(T355:T377)</f>
        <v>0</v>
      </c>
      <c r="U378" s="110">
        <f>SUM(U355:U377)</f>
        <v>12075</v>
      </c>
      <c r="V378" s="110">
        <f>SUM(V355:V377)</f>
        <v>11500</v>
      </c>
      <c r="W378" s="51">
        <f t="shared" si="113"/>
        <v>23575</v>
      </c>
      <c r="X378" s="110">
        <f>SUM(X355:X377)</f>
        <v>26000</v>
      </c>
      <c r="Y378" s="110">
        <f>SUM(Y355:Y377)</f>
        <v>0</v>
      </c>
      <c r="Z378" s="51">
        <f t="shared" si="114"/>
        <v>49575</v>
      </c>
      <c r="AA378" s="88">
        <f t="shared" si="115"/>
        <v>0</v>
      </c>
      <c r="AB378" s="113"/>
      <c r="AC378" s="113"/>
    </row>
    <row r="379" spans="1:29" ht="12.75">
      <c r="A379" s="108"/>
      <c r="B379" s="107"/>
      <c r="C379" s="118"/>
      <c r="D379" s="117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3"/>
      <c r="R379" s="104"/>
      <c r="S379" s="104"/>
      <c r="T379" s="104"/>
      <c r="U379" s="104"/>
      <c r="V379" s="104"/>
      <c r="W379" s="103"/>
      <c r="X379" s="104"/>
      <c r="Y379" s="104"/>
      <c r="Z379" s="103"/>
      <c r="AA379" s="102"/>
      <c r="AB379" s="101"/>
      <c r="AC379" s="101"/>
    </row>
    <row r="380" spans="1:34" s="95" customFormat="1" ht="12.75">
      <c r="A380" s="116" t="s">
        <v>42</v>
      </c>
      <c r="B380" s="45">
        <v>1</v>
      </c>
      <c r="C380" s="46" t="s">
        <v>43</v>
      </c>
      <c r="D380" s="65" t="s">
        <v>382</v>
      </c>
      <c r="E380" s="48">
        <v>0</v>
      </c>
      <c r="F380" s="48">
        <v>0</v>
      </c>
      <c r="G380" s="48">
        <v>0</v>
      </c>
      <c r="H380" s="48">
        <v>0</v>
      </c>
      <c r="I380" s="48">
        <v>0</v>
      </c>
      <c r="J380" s="48">
        <v>6000</v>
      </c>
      <c r="K380" s="48">
        <v>0</v>
      </c>
      <c r="L380" s="48">
        <v>9000</v>
      </c>
      <c r="M380" s="48">
        <v>12400</v>
      </c>
      <c r="N380" s="48">
        <v>40000</v>
      </c>
      <c r="O380" s="48">
        <v>2000</v>
      </c>
      <c r="P380" s="48">
        <v>0</v>
      </c>
      <c r="Q380" s="51">
        <f aca="true" t="shared" si="118" ref="Q380:Q388">SUM(E380:P380)</f>
        <v>69400</v>
      </c>
      <c r="R380" s="48">
        <v>0</v>
      </c>
      <c r="S380" s="48">
        <v>0</v>
      </c>
      <c r="T380" s="48">
        <v>0</v>
      </c>
      <c r="U380" s="48">
        <v>23000</v>
      </c>
      <c r="V380" s="48">
        <v>0</v>
      </c>
      <c r="W380" s="51">
        <f aca="true" t="shared" si="119" ref="W380:W388">SUM(R380:V380)</f>
        <v>23000</v>
      </c>
      <c r="X380" s="48">
        <v>46298.5</v>
      </c>
      <c r="Y380" s="48">
        <v>0</v>
      </c>
      <c r="Z380" s="51">
        <f aca="true" t="shared" si="120" ref="Z380:Z388">SUM(W380:Y380)</f>
        <v>69298.5</v>
      </c>
      <c r="AA380" s="88">
        <f aca="true" t="shared" si="121" ref="AA380:AA388">Q380-Z380</f>
        <v>101.5</v>
      </c>
      <c r="AB380" s="100">
        <f aca="true" t="shared" si="122" ref="AB380:AB387">$Z$5-Z380</f>
        <v>145329.54</v>
      </c>
      <c r="AC380" s="100"/>
      <c r="AD380" s="52"/>
      <c r="AE380" s="54"/>
      <c r="AF380" s="52"/>
      <c r="AG380" s="52"/>
      <c r="AH380" s="52"/>
    </row>
    <row r="381" spans="1:34" s="95" customFormat="1" ht="12.75">
      <c r="A381" s="116" t="s">
        <v>42</v>
      </c>
      <c r="B381" s="45">
        <v>2</v>
      </c>
      <c r="C381" s="46" t="s">
        <v>404</v>
      </c>
      <c r="D381" s="65" t="s">
        <v>382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8000</v>
      </c>
      <c r="K381" s="47">
        <v>0</v>
      </c>
      <c r="L381" s="47">
        <v>14000</v>
      </c>
      <c r="M381" s="47">
        <v>0</v>
      </c>
      <c r="N381" s="47">
        <v>34000</v>
      </c>
      <c r="O381" s="47">
        <v>7091.29</v>
      </c>
      <c r="P381" s="47">
        <v>0</v>
      </c>
      <c r="Q381" s="98">
        <f t="shared" si="118"/>
        <v>63091.29</v>
      </c>
      <c r="R381" s="47">
        <v>0</v>
      </c>
      <c r="S381" s="47">
        <v>0</v>
      </c>
      <c r="T381" s="47">
        <v>0</v>
      </c>
      <c r="U381" s="47">
        <v>41904.01</v>
      </c>
      <c r="V381" s="47">
        <v>7091.29</v>
      </c>
      <c r="W381" s="98">
        <f t="shared" si="119"/>
        <v>48995.3</v>
      </c>
      <c r="X381" s="47">
        <v>13900</v>
      </c>
      <c r="Y381" s="47">
        <v>0</v>
      </c>
      <c r="Z381" s="98">
        <f t="shared" si="120"/>
        <v>62895.3</v>
      </c>
      <c r="AA381" s="97">
        <f t="shared" si="121"/>
        <v>195.98999999999796</v>
      </c>
      <c r="AB381" s="96">
        <f t="shared" si="122"/>
        <v>151732.74</v>
      </c>
      <c r="AC381" s="96"/>
      <c r="AD381" s="52"/>
      <c r="AE381" s="54"/>
      <c r="AF381" s="52"/>
      <c r="AG381" s="52"/>
      <c r="AH381" s="52"/>
    </row>
    <row r="382" spans="1:34" s="95" customFormat="1" ht="12.75">
      <c r="A382" s="116" t="s">
        <v>42</v>
      </c>
      <c r="B382" s="45">
        <v>3</v>
      </c>
      <c r="C382" s="46" t="s">
        <v>41</v>
      </c>
      <c r="D382" s="65" t="s">
        <v>382</v>
      </c>
      <c r="E382" s="47">
        <v>0</v>
      </c>
      <c r="F382" s="47">
        <v>0</v>
      </c>
      <c r="G382" s="47">
        <v>0</v>
      </c>
      <c r="H382" s="47">
        <v>0</v>
      </c>
      <c r="I382" s="47">
        <v>0</v>
      </c>
      <c r="J382" s="47">
        <v>10000</v>
      </c>
      <c r="K382" s="47">
        <v>0</v>
      </c>
      <c r="L382" s="47">
        <v>16000</v>
      </c>
      <c r="M382" s="47">
        <v>0</v>
      </c>
      <c r="N382" s="47">
        <v>34000</v>
      </c>
      <c r="O382" s="47">
        <v>6149</v>
      </c>
      <c r="P382" s="47">
        <v>0</v>
      </c>
      <c r="Q382" s="98">
        <f t="shared" si="118"/>
        <v>66149</v>
      </c>
      <c r="R382" s="47">
        <v>5980</v>
      </c>
      <c r="S382" s="47">
        <v>0</v>
      </c>
      <c r="T382" s="47">
        <v>0</v>
      </c>
      <c r="U382" s="47">
        <v>0</v>
      </c>
      <c r="V382" s="47">
        <v>30844.7</v>
      </c>
      <c r="W382" s="98">
        <f t="shared" si="119"/>
        <v>36824.7</v>
      </c>
      <c r="X382" s="47">
        <v>28549</v>
      </c>
      <c r="Y382" s="47">
        <v>0</v>
      </c>
      <c r="Z382" s="98">
        <f t="shared" si="120"/>
        <v>65373.7</v>
      </c>
      <c r="AA382" s="97">
        <f t="shared" si="121"/>
        <v>775.3000000000029</v>
      </c>
      <c r="AB382" s="96">
        <f t="shared" si="122"/>
        <v>149254.34000000003</v>
      </c>
      <c r="AC382" s="96"/>
      <c r="AD382" s="52"/>
      <c r="AE382" s="54"/>
      <c r="AF382" s="52"/>
      <c r="AG382" s="52"/>
      <c r="AH382" s="52"/>
    </row>
    <row r="383" spans="1:34" s="95" customFormat="1" ht="12.75">
      <c r="A383" s="116" t="s">
        <v>42</v>
      </c>
      <c r="B383" s="45">
        <v>4</v>
      </c>
      <c r="C383" s="46" t="s">
        <v>403</v>
      </c>
      <c r="D383" s="65" t="s">
        <v>382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9772.9</v>
      </c>
      <c r="L383" s="47">
        <v>20000</v>
      </c>
      <c r="M383" s="47">
        <v>0</v>
      </c>
      <c r="N383" s="47">
        <v>20000</v>
      </c>
      <c r="O383" s="47">
        <v>17269.97</v>
      </c>
      <c r="P383" s="47">
        <v>0</v>
      </c>
      <c r="Q383" s="98">
        <f t="shared" si="118"/>
        <v>67042.87</v>
      </c>
      <c r="R383" s="47">
        <v>0</v>
      </c>
      <c r="S383" s="47">
        <v>0</v>
      </c>
      <c r="T383" s="47">
        <v>0</v>
      </c>
      <c r="U383" s="47">
        <v>39555.05</v>
      </c>
      <c r="V383" s="47">
        <v>0</v>
      </c>
      <c r="W383" s="98">
        <f t="shared" si="119"/>
        <v>39555.05</v>
      </c>
      <c r="X383" s="47">
        <v>27042.87</v>
      </c>
      <c r="Y383" s="47">
        <v>0</v>
      </c>
      <c r="Z383" s="98">
        <f t="shared" si="120"/>
        <v>66597.92</v>
      </c>
      <c r="AA383" s="97">
        <f t="shared" si="121"/>
        <v>444.9499999999971</v>
      </c>
      <c r="AB383" s="96">
        <f t="shared" si="122"/>
        <v>148030.12</v>
      </c>
      <c r="AC383" s="96"/>
      <c r="AD383" s="52"/>
      <c r="AE383" s="54"/>
      <c r="AF383" s="52"/>
      <c r="AG383" s="52"/>
      <c r="AH383" s="52"/>
    </row>
    <row r="384" spans="1:34" s="95" customFormat="1" ht="12.75">
      <c r="A384" s="116" t="s">
        <v>42</v>
      </c>
      <c r="B384" s="45">
        <v>5</v>
      </c>
      <c r="C384" s="46" t="s">
        <v>402</v>
      </c>
      <c r="D384" s="65" t="s">
        <v>382</v>
      </c>
      <c r="E384" s="47">
        <v>0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23343</v>
      </c>
      <c r="M384" s="47">
        <v>4656.19</v>
      </c>
      <c r="N384" s="47">
        <v>34418</v>
      </c>
      <c r="O384" s="47">
        <v>7581.1</v>
      </c>
      <c r="P384" s="47">
        <v>0</v>
      </c>
      <c r="Q384" s="98">
        <f t="shared" si="118"/>
        <v>69998.29000000001</v>
      </c>
      <c r="R384" s="47">
        <v>0</v>
      </c>
      <c r="S384" s="47">
        <v>0</v>
      </c>
      <c r="T384" s="47">
        <v>0</v>
      </c>
      <c r="U384" s="47">
        <v>17448.5</v>
      </c>
      <c r="V384" s="47">
        <v>0</v>
      </c>
      <c r="W384" s="98">
        <f t="shared" si="119"/>
        <v>17448.5</v>
      </c>
      <c r="X384" s="47">
        <v>25684.79</v>
      </c>
      <c r="Y384" s="47">
        <v>26565</v>
      </c>
      <c r="Z384" s="98">
        <f t="shared" si="120"/>
        <v>69698.29000000001</v>
      </c>
      <c r="AA384" s="97">
        <f t="shared" si="121"/>
        <v>300</v>
      </c>
      <c r="AB384" s="96">
        <f t="shared" si="122"/>
        <v>144929.75</v>
      </c>
      <c r="AC384" s="96"/>
      <c r="AD384" s="52"/>
      <c r="AE384" s="54"/>
      <c r="AF384" s="52"/>
      <c r="AG384" s="52"/>
      <c r="AH384" s="52"/>
    </row>
    <row r="385" spans="1:34" s="95" customFormat="1" ht="12.75">
      <c r="A385" s="116" t="s">
        <v>42</v>
      </c>
      <c r="B385" s="45">
        <v>6</v>
      </c>
      <c r="C385" s="46" t="s">
        <v>401</v>
      </c>
      <c r="D385" s="65" t="s">
        <v>382</v>
      </c>
      <c r="E385" s="47">
        <v>0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35000</v>
      </c>
      <c r="O385" s="47">
        <v>4173.5</v>
      </c>
      <c r="P385" s="47">
        <v>0</v>
      </c>
      <c r="Q385" s="98">
        <f t="shared" si="118"/>
        <v>39173.5</v>
      </c>
      <c r="R385" s="47">
        <v>0</v>
      </c>
      <c r="S385" s="47">
        <v>0</v>
      </c>
      <c r="T385" s="47">
        <v>0</v>
      </c>
      <c r="U385" s="47">
        <v>18975</v>
      </c>
      <c r="V385" s="47">
        <v>0</v>
      </c>
      <c r="W385" s="98">
        <f t="shared" si="119"/>
        <v>18975</v>
      </c>
      <c r="X385" s="47">
        <v>20165.57</v>
      </c>
      <c r="Y385" s="47">
        <v>0</v>
      </c>
      <c r="Z385" s="98">
        <f t="shared" si="120"/>
        <v>39140.57</v>
      </c>
      <c r="AA385" s="97">
        <f t="shared" si="121"/>
        <v>32.93000000000029</v>
      </c>
      <c r="AB385" s="96">
        <f t="shared" si="122"/>
        <v>175487.47</v>
      </c>
      <c r="AC385" s="96"/>
      <c r="AD385" s="52"/>
      <c r="AE385" s="54"/>
      <c r="AF385" s="52"/>
      <c r="AG385" s="52"/>
      <c r="AH385" s="52"/>
    </row>
    <row r="386" spans="1:34" s="95" customFormat="1" ht="12.75">
      <c r="A386" s="116" t="s">
        <v>42</v>
      </c>
      <c r="B386" s="45">
        <v>7</v>
      </c>
      <c r="C386" s="46" t="s">
        <v>400</v>
      </c>
      <c r="D386" s="65" t="s">
        <v>382</v>
      </c>
      <c r="E386" s="47">
        <v>0</v>
      </c>
      <c r="F386" s="47">
        <v>0</v>
      </c>
      <c r="G386" s="47">
        <v>0</v>
      </c>
      <c r="H386" s="47">
        <v>0</v>
      </c>
      <c r="I386" s="47">
        <v>0</v>
      </c>
      <c r="J386" s="47">
        <v>22000</v>
      </c>
      <c r="K386" s="47">
        <v>4000.02</v>
      </c>
      <c r="L386" s="47">
        <v>0</v>
      </c>
      <c r="M386" s="47">
        <v>0</v>
      </c>
      <c r="N386" s="47">
        <v>38500</v>
      </c>
      <c r="O386" s="47">
        <v>3199.99</v>
      </c>
      <c r="P386" s="47">
        <v>0</v>
      </c>
      <c r="Q386" s="98">
        <f t="shared" si="118"/>
        <v>67700.01000000001</v>
      </c>
      <c r="R386" s="47">
        <v>0</v>
      </c>
      <c r="S386" s="47">
        <v>0</v>
      </c>
      <c r="T386" s="47">
        <v>0</v>
      </c>
      <c r="U386" s="47">
        <v>32201.67</v>
      </c>
      <c r="V386" s="47">
        <v>0</v>
      </c>
      <c r="W386" s="98">
        <f t="shared" si="119"/>
        <v>32201.67</v>
      </c>
      <c r="X386" s="47">
        <v>34200.01</v>
      </c>
      <c r="Y386" s="47">
        <v>0</v>
      </c>
      <c r="Z386" s="98">
        <f t="shared" si="120"/>
        <v>66401.68</v>
      </c>
      <c r="AA386" s="97">
        <f t="shared" si="121"/>
        <v>1298.3300000000163</v>
      </c>
      <c r="AB386" s="96">
        <f t="shared" si="122"/>
        <v>148226.36000000002</v>
      </c>
      <c r="AC386" s="96"/>
      <c r="AD386" s="52"/>
      <c r="AE386" s="54"/>
      <c r="AF386" s="52"/>
      <c r="AG386" s="52"/>
      <c r="AH386" s="52"/>
    </row>
    <row r="387" spans="1:34" s="95" customFormat="1" ht="12.75">
      <c r="A387" s="116" t="s">
        <v>42</v>
      </c>
      <c r="B387" s="45">
        <v>8</v>
      </c>
      <c r="C387" s="46" t="s">
        <v>399</v>
      </c>
      <c r="D387" s="65" t="s">
        <v>382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7">
        <v>10000</v>
      </c>
      <c r="K387" s="47">
        <v>4000</v>
      </c>
      <c r="L387" s="47">
        <v>0</v>
      </c>
      <c r="M387" s="47">
        <v>0</v>
      </c>
      <c r="N387" s="47">
        <v>50000</v>
      </c>
      <c r="O387" s="47">
        <v>0</v>
      </c>
      <c r="P387" s="47">
        <v>0</v>
      </c>
      <c r="Q387" s="98">
        <f t="shared" si="118"/>
        <v>64000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98">
        <f t="shared" si="119"/>
        <v>0</v>
      </c>
      <c r="X387" s="47">
        <v>37750</v>
      </c>
      <c r="Y387" s="47">
        <v>0</v>
      </c>
      <c r="Z387" s="98">
        <f t="shared" si="120"/>
        <v>37750</v>
      </c>
      <c r="AA387" s="97">
        <f t="shared" si="121"/>
        <v>26250</v>
      </c>
      <c r="AB387" s="96">
        <f t="shared" si="122"/>
        <v>176878.04</v>
      </c>
      <c r="AC387" s="96"/>
      <c r="AD387" s="52"/>
      <c r="AE387" s="54"/>
      <c r="AF387" s="52"/>
      <c r="AG387" s="52"/>
      <c r="AH387" s="52"/>
    </row>
    <row r="388" spans="1:29" ht="13.5" thickBot="1">
      <c r="A388" s="94"/>
      <c r="B388" s="93"/>
      <c r="C388" s="112"/>
      <c r="D388" s="111"/>
      <c r="E388" s="110">
        <f aca="true" t="shared" si="123" ref="E388:P388">SUM(E380:E387)</f>
        <v>0</v>
      </c>
      <c r="F388" s="110">
        <f t="shared" si="123"/>
        <v>0</v>
      </c>
      <c r="G388" s="110">
        <f t="shared" si="123"/>
        <v>0</v>
      </c>
      <c r="H388" s="110">
        <f t="shared" si="123"/>
        <v>0</v>
      </c>
      <c r="I388" s="110">
        <f t="shared" si="123"/>
        <v>0</v>
      </c>
      <c r="J388" s="110">
        <f t="shared" si="123"/>
        <v>56000</v>
      </c>
      <c r="K388" s="110">
        <f t="shared" si="123"/>
        <v>17772.92</v>
      </c>
      <c r="L388" s="110">
        <f t="shared" si="123"/>
        <v>82343</v>
      </c>
      <c r="M388" s="110">
        <f t="shared" si="123"/>
        <v>17056.19</v>
      </c>
      <c r="N388" s="110">
        <f t="shared" si="123"/>
        <v>285918</v>
      </c>
      <c r="O388" s="110">
        <f t="shared" si="123"/>
        <v>47464.85</v>
      </c>
      <c r="P388" s="110">
        <f t="shared" si="123"/>
        <v>0</v>
      </c>
      <c r="Q388" s="51">
        <f t="shared" si="118"/>
        <v>506554.95999999996</v>
      </c>
      <c r="R388" s="110">
        <f>SUM(R380:R387)</f>
        <v>5980</v>
      </c>
      <c r="S388" s="110">
        <f>SUM(S380:S387)</f>
        <v>0</v>
      </c>
      <c r="T388" s="110">
        <f>SUM(T380:T387)</f>
        <v>0</v>
      </c>
      <c r="U388" s="110">
        <f>SUM(U380:U387)</f>
        <v>173084.22999999998</v>
      </c>
      <c r="V388" s="110">
        <f>SUM(V380:V387)</f>
        <v>37935.99</v>
      </c>
      <c r="W388" s="51">
        <f t="shared" si="119"/>
        <v>217000.21999999997</v>
      </c>
      <c r="X388" s="110">
        <f>SUM(X380:X387)</f>
        <v>233590.74000000002</v>
      </c>
      <c r="Y388" s="110">
        <f>SUM(Y380:Y387)</f>
        <v>26565</v>
      </c>
      <c r="Z388" s="51">
        <f t="shared" si="120"/>
        <v>477155.95999999996</v>
      </c>
      <c r="AA388" s="88">
        <f t="shared" si="121"/>
        <v>29399</v>
      </c>
      <c r="AB388" s="113"/>
      <c r="AC388" s="113"/>
    </row>
    <row r="389" spans="1:29" ht="12.75">
      <c r="A389" s="108"/>
      <c r="B389" s="107"/>
      <c r="C389" s="118"/>
      <c r="D389" s="117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3"/>
      <c r="R389" s="104"/>
      <c r="S389" s="104"/>
      <c r="T389" s="104"/>
      <c r="U389" s="104"/>
      <c r="V389" s="104"/>
      <c r="W389" s="103"/>
      <c r="X389" s="104"/>
      <c r="Y389" s="104"/>
      <c r="Z389" s="103"/>
      <c r="AA389" s="102"/>
      <c r="AB389" s="101"/>
      <c r="AC389" s="101"/>
    </row>
    <row r="390" spans="1:29" ht="12.75">
      <c r="A390" s="116" t="s">
        <v>39</v>
      </c>
      <c r="B390" s="45">
        <v>1</v>
      </c>
      <c r="C390" s="46" t="s">
        <v>323</v>
      </c>
      <c r="D390" s="65" t="s">
        <v>382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41745</v>
      </c>
      <c r="O390" s="48">
        <v>0</v>
      </c>
      <c r="P390" s="48">
        <v>0</v>
      </c>
      <c r="Q390" s="51">
        <f aca="true" t="shared" si="124" ref="Q390:Q398">SUM(E390:P390)</f>
        <v>41745</v>
      </c>
      <c r="R390" s="48">
        <v>0</v>
      </c>
      <c r="S390" s="48">
        <v>0</v>
      </c>
      <c r="T390" s="48">
        <v>0</v>
      </c>
      <c r="U390" s="48">
        <v>0</v>
      </c>
      <c r="V390" s="48">
        <v>41745</v>
      </c>
      <c r="W390" s="51">
        <f aca="true" t="shared" si="125" ref="W390:W398">SUM(R390:V390)</f>
        <v>41745</v>
      </c>
      <c r="X390" s="48">
        <v>0</v>
      </c>
      <c r="Y390" s="48">
        <v>0</v>
      </c>
      <c r="Z390" s="51">
        <f aca="true" t="shared" si="126" ref="Z390:Z398">SUM(W390:Y390)</f>
        <v>41745</v>
      </c>
      <c r="AA390" s="88">
        <f aca="true" t="shared" si="127" ref="AA390:AA398">Q390-Z390</f>
        <v>0</v>
      </c>
      <c r="AB390" s="100">
        <f aca="true" t="shared" si="128" ref="AB390:AB397">$Z$5-Z390</f>
        <v>172883.04</v>
      </c>
      <c r="AC390" s="100"/>
    </row>
    <row r="391" spans="1:34" s="95" customFormat="1" ht="12.75">
      <c r="A391" s="116" t="s">
        <v>39</v>
      </c>
      <c r="B391" s="45">
        <v>2</v>
      </c>
      <c r="C391" s="46" t="s">
        <v>40</v>
      </c>
      <c r="D391" s="65" t="s">
        <v>382</v>
      </c>
      <c r="E391" s="120">
        <v>0</v>
      </c>
      <c r="F391" s="120">
        <v>0</v>
      </c>
      <c r="G391" s="120">
        <v>0</v>
      </c>
      <c r="H391" s="120">
        <v>0</v>
      </c>
      <c r="I391" s="120">
        <v>0</v>
      </c>
      <c r="J391" s="120">
        <v>0</v>
      </c>
      <c r="K391" s="120">
        <v>0</v>
      </c>
      <c r="L391" s="120">
        <v>0</v>
      </c>
      <c r="M391" s="120">
        <v>0</v>
      </c>
      <c r="N391" s="120">
        <v>0</v>
      </c>
      <c r="O391" s="120">
        <v>0</v>
      </c>
      <c r="P391" s="120">
        <v>0</v>
      </c>
      <c r="Q391" s="98">
        <f t="shared" si="124"/>
        <v>0</v>
      </c>
      <c r="R391" s="120">
        <v>0</v>
      </c>
      <c r="S391" s="120">
        <v>0</v>
      </c>
      <c r="T391" s="120">
        <v>0</v>
      </c>
      <c r="U391" s="120">
        <v>0</v>
      </c>
      <c r="V391" s="120">
        <v>0</v>
      </c>
      <c r="W391" s="98">
        <f t="shared" si="125"/>
        <v>0</v>
      </c>
      <c r="X391" s="120">
        <v>0</v>
      </c>
      <c r="Y391" s="120">
        <v>0</v>
      </c>
      <c r="Z391" s="98">
        <f t="shared" si="126"/>
        <v>0</v>
      </c>
      <c r="AA391" s="97">
        <f t="shared" si="127"/>
        <v>0</v>
      </c>
      <c r="AB391" s="119">
        <f t="shared" si="128"/>
        <v>214628.04</v>
      </c>
      <c r="AC391" s="119"/>
      <c r="AD391" s="52"/>
      <c r="AE391" s="54"/>
      <c r="AF391" s="52"/>
      <c r="AG391" s="52"/>
      <c r="AH391" s="52"/>
    </row>
    <row r="392" spans="1:29" ht="12.75">
      <c r="A392" s="116" t="s">
        <v>39</v>
      </c>
      <c r="B392" s="45">
        <v>3</v>
      </c>
      <c r="C392" s="46" t="s">
        <v>324</v>
      </c>
      <c r="D392" s="65" t="s">
        <v>382</v>
      </c>
      <c r="E392" s="120">
        <v>0</v>
      </c>
      <c r="F392" s="120">
        <v>0</v>
      </c>
      <c r="G392" s="120">
        <v>0</v>
      </c>
      <c r="H392" s="120">
        <v>0</v>
      </c>
      <c r="I392" s="120">
        <v>0</v>
      </c>
      <c r="J392" s="120">
        <v>0</v>
      </c>
      <c r="K392" s="120">
        <v>0</v>
      </c>
      <c r="L392" s="120">
        <v>0</v>
      </c>
      <c r="M392" s="120">
        <v>0</v>
      </c>
      <c r="N392" s="120">
        <v>0</v>
      </c>
      <c r="O392" s="120">
        <v>0</v>
      </c>
      <c r="P392" s="120">
        <v>0</v>
      </c>
      <c r="Q392" s="98">
        <f t="shared" si="124"/>
        <v>0</v>
      </c>
      <c r="R392" s="120">
        <v>0</v>
      </c>
      <c r="S392" s="120">
        <v>0</v>
      </c>
      <c r="T392" s="120">
        <v>0</v>
      </c>
      <c r="U392" s="120">
        <v>0</v>
      </c>
      <c r="V392" s="120">
        <v>0</v>
      </c>
      <c r="W392" s="98">
        <f t="shared" si="125"/>
        <v>0</v>
      </c>
      <c r="X392" s="120">
        <v>0</v>
      </c>
      <c r="Y392" s="120">
        <v>0</v>
      </c>
      <c r="Z392" s="98">
        <f t="shared" si="126"/>
        <v>0</v>
      </c>
      <c r="AA392" s="97">
        <f t="shared" si="127"/>
        <v>0</v>
      </c>
      <c r="AB392" s="119">
        <f t="shared" si="128"/>
        <v>214628.04</v>
      </c>
      <c r="AC392" s="119"/>
    </row>
    <row r="393" spans="1:29" ht="12.75">
      <c r="A393" s="116" t="s">
        <v>39</v>
      </c>
      <c r="B393" s="45">
        <v>4</v>
      </c>
      <c r="C393" s="46" t="s">
        <v>398</v>
      </c>
      <c r="D393" s="65" t="s">
        <v>382</v>
      </c>
      <c r="E393" s="120">
        <v>0</v>
      </c>
      <c r="F393" s="120">
        <v>0</v>
      </c>
      <c r="G393" s="120">
        <v>0</v>
      </c>
      <c r="H393" s="120">
        <v>0</v>
      </c>
      <c r="I393" s="120">
        <v>0</v>
      </c>
      <c r="J393" s="120">
        <v>0</v>
      </c>
      <c r="K393" s="120">
        <v>0</v>
      </c>
      <c r="L393" s="120">
        <v>0</v>
      </c>
      <c r="M393" s="120">
        <v>0</v>
      </c>
      <c r="N393" s="120">
        <v>0</v>
      </c>
      <c r="O393" s="120">
        <v>0</v>
      </c>
      <c r="P393" s="120">
        <v>0</v>
      </c>
      <c r="Q393" s="98">
        <f t="shared" si="124"/>
        <v>0</v>
      </c>
      <c r="R393" s="120">
        <v>0</v>
      </c>
      <c r="S393" s="120">
        <v>0</v>
      </c>
      <c r="T393" s="120">
        <v>0</v>
      </c>
      <c r="U393" s="120">
        <v>0</v>
      </c>
      <c r="V393" s="120">
        <v>0</v>
      </c>
      <c r="W393" s="98">
        <f t="shared" si="125"/>
        <v>0</v>
      </c>
      <c r="X393" s="120">
        <v>0</v>
      </c>
      <c r="Y393" s="120">
        <v>0</v>
      </c>
      <c r="Z393" s="98">
        <f t="shared" si="126"/>
        <v>0</v>
      </c>
      <c r="AA393" s="97">
        <f t="shared" si="127"/>
        <v>0</v>
      </c>
      <c r="AB393" s="119">
        <f t="shared" si="128"/>
        <v>214628.04</v>
      </c>
      <c r="AC393" s="119"/>
    </row>
    <row r="394" spans="1:34" s="95" customFormat="1" ht="12.75">
      <c r="A394" s="116" t="s">
        <v>39</v>
      </c>
      <c r="B394" s="45">
        <v>4</v>
      </c>
      <c r="C394" s="46" t="s">
        <v>397</v>
      </c>
      <c r="D394" s="65" t="s">
        <v>382</v>
      </c>
      <c r="E394" s="120">
        <v>0</v>
      </c>
      <c r="F394" s="120">
        <v>0</v>
      </c>
      <c r="G394" s="120">
        <v>0</v>
      </c>
      <c r="H394" s="120">
        <v>0</v>
      </c>
      <c r="I394" s="120">
        <v>0</v>
      </c>
      <c r="J394" s="120">
        <v>0</v>
      </c>
      <c r="K394" s="120">
        <v>10000</v>
      </c>
      <c r="L394" s="120">
        <v>0</v>
      </c>
      <c r="M394" s="120">
        <v>0</v>
      </c>
      <c r="N394" s="120">
        <v>0</v>
      </c>
      <c r="O394" s="120">
        <v>7094.56</v>
      </c>
      <c r="P394" s="120">
        <v>0</v>
      </c>
      <c r="Q394" s="98">
        <f t="shared" si="124"/>
        <v>17094.56</v>
      </c>
      <c r="R394" s="120">
        <v>0</v>
      </c>
      <c r="S394" s="120">
        <v>0</v>
      </c>
      <c r="T394" s="120">
        <v>0</v>
      </c>
      <c r="U394" s="120">
        <v>0</v>
      </c>
      <c r="V394" s="120">
        <v>15870</v>
      </c>
      <c r="W394" s="98">
        <f t="shared" si="125"/>
        <v>15870</v>
      </c>
      <c r="X394" s="120">
        <v>1224.56</v>
      </c>
      <c r="Y394" s="120">
        <v>0</v>
      </c>
      <c r="Z394" s="98">
        <f t="shared" si="126"/>
        <v>17094.56</v>
      </c>
      <c r="AA394" s="97">
        <f t="shared" si="127"/>
        <v>0</v>
      </c>
      <c r="AB394" s="119">
        <f t="shared" si="128"/>
        <v>197533.48</v>
      </c>
      <c r="AC394" s="119"/>
      <c r="AD394" s="52"/>
      <c r="AE394" s="54"/>
      <c r="AF394" s="52"/>
      <c r="AG394" s="52"/>
      <c r="AH394" s="52"/>
    </row>
    <row r="395" spans="1:29" ht="24">
      <c r="A395" s="116" t="s">
        <v>39</v>
      </c>
      <c r="B395" s="45">
        <v>5</v>
      </c>
      <c r="C395" s="46" t="s">
        <v>325</v>
      </c>
      <c r="D395" s="65" t="s">
        <v>382</v>
      </c>
      <c r="E395" s="120">
        <v>0</v>
      </c>
      <c r="F395" s="120">
        <v>0</v>
      </c>
      <c r="G395" s="120">
        <v>0</v>
      </c>
      <c r="H395" s="120">
        <v>0</v>
      </c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  <c r="N395" s="120">
        <v>0</v>
      </c>
      <c r="O395" s="120">
        <v>0</v>
      </c>
      <c r="P395" s="120">
        <v>0</v>
      </c>
      <c r="Q395" s="98">
        <f t="shared" si="124"/>
        <v>0</v>
      </c>
      <c r="R395" s="120">
        <v>0</v>
      </c>
      <c r="S395" s="120">
        <v>0</v>
      </c>
      <c r="T395" s="120">
        <v>0</v>
      </c>
      <c r="U395" s="120">
        <v>0</v>
      </c>
      <c r="V395" s="120">
        <v>0</v>
      </c>
      <c r="W395" s="98">
        <f t="shared" si="125"/>
        <v>0</v>
      </c>
      <c r="X395" s="120">
        <v>0</v>
      </c>
      <c r="Y395" s="120">
        <v>0</v>
      </c>
      <c r="Z395" s="98">
        <f t="shared" si="126"/>
        <v>0</v>
      </c>
      <c r="AA395" s="97">
        <f t="shared" si="127"/>
        <v>0</v>
      </c>
      <c r="AB395" s="119">
        <f t="shared" si="128"/>
        <v>214628.04</v>
      </c>
      <c r="AC395" s="119"/>
    </row>
    <row r="396" spans="1:29" ht="12.75">
      <c r="A396" s="116" t="s">
        <v>39</v>
      </c>
      <c r="B396" s="45">
        <v>6</v>
      </c>
      <c r="C396" s="46" t="s">
        <v>396</v>
      </c>
      <c r="D396" s="65" t="s">
        <v>382</v>
      </c>
      <c r="E396" s="120">
        <v>0</v>
      </c>
      <c r="F396" s="120">
        <v>0</v>
      </c>
      <c r="G396" s="120">
        <v>0</v>
      </c>
      <c r="H396" s="120">
        <v>0</v>
      </c>
      <c r="I396" s="120">
        <v>0</v>
      </c>
      <c r="J396" s="120">
        <v>0</v>
      </c>
      <c r="K396" s="120">
        <v>0</v>
      </c>
      <c r="L396" s="120">
        <v>0</v>
      </c>
      <c r="M396" s="120">
        <v>0</v>
      </c>
      <c r="N396" s="120">
        <v>0</v>
      </c>
      <c r="O396" s="120">
        <v>0</v>
      </c>
      <c r="P396" s="120">
        <v>0</v>
      </c>
      <c r="Q396" s="98">
        <f t="shared" si="124"/>
        <v>0</v>
      </c>
      <c r="R396" s="120">
        <v>0</v>
      </c>
      <c r="S396" s="120">
        <v>0</v>
      </c>
      <c r="T396" s="120">
        <v>0</v>
      </c>
      <c r="U396" s="120">
        <v>0</v>
      </c>
      <c r="V396" s="120">
        <v>0</v>
      </c>
      <c r="W396" s="98">
        <f t="shared" si="125"/>
        <v>0</v>
      </c>
      <c r="X396" s="120">
        <v>0</v>
      </c>
      <c r="Y396" s="120">
        <v>0</v>
      </c>
      <c r="Z396" s="98">
        <f t="shared" si="126"/>
        <v>0</v>
      </c>
      <c r="AA396" s="97">
        <f t="shared" si="127"/>
        <v>0</v>
      </c>
      <c r="AB396" s="119">
        <f t="shared" si="128"/>
        <v>214628.04</v>
      </c>
      <c r="AC396" s="119"/>
    </row>
    <row r="397" spans="1:29" ht="12.75">
      <c r="A397" s="116" t="s">
        <v>39</v>
      </c>
      <c r="B397" s="45">
        <v>7</v>
      </c>
      <c r="C397" s="46" t="s">
        <v>395</v>
      </c>
      <c r="D397" s="65" t="s">
        <v>382</v>
      </c>
      <c r="E397" s="120">
        <v>0</v>
      </c>
      <c r="F397" s="120">
        <v>0</v>
      </c>
      <c r="G397" s="120">
        <v>0</v>
      </c>
      <c r="H397" s="120">
        <v>0</v>
      </c>
      <c r="I397" s="120">
        <v>0</v>
      </c>
      <c r="J397" s="120">
        <v>0</v>
      </c>
      <c r="K397" s="120">
        <v>0</v>
      </c>
      <c r="L397" s="120">
        <v>0</v>
      </c>
      <c r="M397" s="120">
        <v>0</v>
      </c>
      <c r="N397" s="120">
        <v>0</v>
      </c>
      <c r="O397" s="120">
        <v>0</v>
      </c>
      <c r="P397" s="120">
        <v>0</v>
      </c>
      <c r="Q397" s="98">
        <f t="shared" si="124"/>
        <v>0</v>
      </c>
      <c r="R397" s="120">
        <v>0</v>
      </c>
      <c r="S397" s="120">
        <v>0</v>
      </c>
      <c r="T397" s="120">
        <v>0</v>
      </c>
      <c r="U397" s="120">
        <v>0</v>
      </c>
      <c r="V397" s="120">
        <v>0</v>
      </c>
      <c r="W397" s="98">
        <f t="shared" si="125"/>
        <v>0</v>
      </c>
      <c r="X397" s="120">
        <v>0</v>
      </c>
      <c r="Y397" s="120">
        <v>0</v>
      </c>
      <c r="Z397" s="98">
        <f t="shared" si="126"/>
        <v>0</v>
      </c>
      <c r="AA397" s="97">
        <f t="shared" si="127"/>
        <v>0</v>
      </c>
      <c r="AB397" s="119">
        <f t="shared" si="128"/>
        <v>214628.04</v>
      </c>
      <c r="AC397" s="119"/>
    </row>
    <row r="398" spans="1:29" ht="13.5" thickBot="1">
      <c r="A398" s="94"/>
      <c r="B398" s="93"/>
      <c r="C398" s="112"/>
      <c r="D398" s="111"/>
      <c r="E398" s="110">
        <f aca="true" t="shared" si="129" ref="E398:P398">SUM(E390:E397)</f>
        <v>0</v>
      </c>
      <c r="F398" s="110">
        <f t="shared" si="129"/>
        <v>0</v>
      </c>
      <c r="G398" s="110">
        <f t="shared" si="129"/>
        <v>0</v>
      </c>
      <c r="H398" s="110">
        <f t="shared" si="129"/>
        <v>0</v>
      </c>
      <c r="I398" s="110">
        <f t="shared" si="129"/>
        <v>0</v>
      </c>
      <c r="J398" s="110">
        <f t="shared" si="129"/>
        <v>0</v>
      </c>
      <c r="K398" s="110">
        <f t="shared" si="129"/>
        <v>10000</v>
      </c>
      <c r="L398" s="110">
        <f t="shared" si="129"/>
        <v>0</v>
      </c>
      <c r="M398" s="110">
        <f t="shared" si="129"/>
        <v>0</v>
      </c>
      <c r="N398" s="110">
        <f t="shared" si="129"/>
        <v>41745</v>
      </c>
      <c r="O398" s="110">
        <f t="shared" si="129"/>
        <v>7094.56</v>
      </c>
      <c r="P398" s="110">
        <f t="shared" si="129"/>
        <v>0</v>
      </c>
      <c r="Q398" s="51">
        <f t="shared" si="124"/>
        <v>58839.56</v>
      </c>
      <c r="R398" s="110">
        <f>SUM(R390:R397)</f>
        <v>0</v>
      </c>
      <c r="S398" s="110">
        <f>SUM(S390:S397)</f>
        <v>0</v>
      </c>
      <c r="T398" s="110">
        <f>SUM(T390:T397)</f>
        <v>0</v>
      </c>
      <c r="U398" s="110">
        <f>SUM(U390:U397)</f>
        <v>0</v>
      </c>
      <c r="V398" s="110">
        <f>SUM(V390:V397)</f>
        <v>57615</v>
      </c>
      <c r="W398" s="51">
        <f t="shared" si="125"/>
        <v>57615</v>
      </c>
      <c r="X398" s="110">
        <f>SUM(X390:X397)</f>
        <v>1224.56</v>
      </c>
      <c r="Y398" s="110">
        <f>SUM(Y390:Y397)</f>
        <v>0</v>
      </c>
      <c r="Z398" s="51">
        <f t="shared" si="126"/>
        <v>58839.56</v>
      </c>
      <c r="AA398" s="88">
        <f t="shared" si="127"/>
        <v>0</v>
      </c>
      <c r="AB398" s="100"/>
      <c r="AC398" s="100"/>
    </row>
    <row r="399" spans="1:29" ht="12.75">
      <c r="A399" s="108"/>
      <c r="B399" s="107"/>
      <c r="C399" s="118"/>
      <c r="D399" s="117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3"/>
      <c r="R399" s="104"/>
      <c r="S399" s="104"/>
      <c r="T399" s="104"/>
      <c r="U399" s="104"/>
      <c r="V399" s="104"/>
      <c r="W399" s="103"/>
      <c r="X399" s="104"/>
      <c r="Y399" s="104"/>
      <c r="Z399" s="103"/>
      <c r="AA399" s="102"/>
      <c r="AB399" s="101"/>
      <c r="AC399" s="101"/>
    </row>
    <row r="400" spans="1:29" ht="12.75">
      <c r="A400" s="116" t="s">
        <v>389</v>
      </c>
      <c r="B400" s="45">
        <v>1</v>
      </c>
      <c r="C400" s="46" t="s">
        <v>394</v>
      </c>
      <c r="D400" s="65" t="s">
        <v>382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10000</v>
      </c>
      <c r="K400" s="48">
        <v>6750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51">
        <f aca="true" t="shared" si="130" ref="Q400:Q406">SUM(E400:P400)</f>
        <v>16750</v>
      </c>
      <c r="R400" s="48">
        <v>0</v>
      </c>
      <c r="S400" s="48">
        <v>0</v>
      </c>
      <c r="T400" s="48">
        <v>0</v>
      </c>
      <c r="U400" s="48">
        <v>0</v>
      </c>
      <c r="V400" s="48">
        <v>0</v>
      </c>
      <c r="W400" s="51">
        <f aca="true" t="shared" si="131" ref="W400:W406">SUM(R400:V400)</f>
        <v>0</v>
      </c>
      <c r="X400" s="48">
        <v>15365</v>
      </c>
      <c r="Y400" s="48">
        <v>0</v>
      </c>
      <c r="Z400" s="51">
        <f aca="true" t="shared" si="132" ref="Z400:Z406">SUM(W400:Y400)</f>
        <v>15365</v>
      </c>
      <c r="AA400" s="88">
        <f aca="true" t="shared" si="133" ref="AA400:AA406">Q400-Z400</f>
        <v>1385</v>
      </c>
      <c r="AB400" s="100">
        <f aca="true" t="shared" si="134" ref="AB400:AB405">$Z$5-Z400</f>
        <v>199263.04</v>
      </c>
      <c r="AC400" s="100"/>
    </row>
    <row r="401" spans="1:29" ht="12.75">
      <c r="A401" s="116" t="s">
        <v>389</v>
      </c>
      <c r="B401" s="45">
        <v>2</v>
      </c>
      <c r="C401" s="46" t="s">
        <v>393</v>
      </c>
      <c r="D401" s="65" t="s">
        <v>382</v>
      </c>
      <c r="E401" s="47">
        <v>0</v>
      </c>
      <c r="F401" s="47">
        <v>0</v>
      </c>
      <c r="G401" s="47">
        <v>0</v>
      </c>
      <c r="H401" s="47">
        <v>0</v>
      </c>
      <c r="I401" s="47">
        <v>0</v>
      </c>
      <c r="J401" s="47">
        <v>10000</v>
      </c>
      <c r="K401" s="47">
        <v>0</v>
      </c>
      <c r="L401" s="47">
        <v>5000</v>
      </c>
      <c r="M401" s="47">
        <v>0</v>
      </c>
      <c r="N401" s="47">
        <v>0</v>
      </c>
      <c r="O401" s="47">
        <v>0</v>
      </c>
      <c r="P401" s="47">
        <v>0</v>
      </c>
      <c r="Q401" s="98">
        <f t="shared" si="130"/>
        <v>15000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98">
        <f t="shared" si="131"/>
        <v>0</v>
      </c>
      <c r="X401" s="47">
        <v>14996.76</v>
      </c>
      <c r="Y401" s="47">
        <v>0</v>
      </c>
      <c r="Z401" s="98">
        <f t="shared" si="132"/>
        <v>14996.76</v>
      </c>
      <c r="AA401" s="97">
        <f t="shared" si="133"/>
        <v>3.2399999999997817</v>
      </c>
      <c r="AB401" s="96">
        <f t="shared" si="134"/>
        <v>199631.28</v>
      </c>
      <c r="AC401" s="96"/>
    </row>
    <row r="402" spans="1:29" ht="12.75">
      <c r="A402" s="116" t="s">
        <v>389</v>
      </c>
      <c r="B402" s="45">
        <v>3</v>
      </c>
      <c r="C402" s="46" t="s">
        <v>392</v>
      </c>
      <c r="D402" s="65" t="s">
        <v>382</v>
      </c>
      <c r="E402" s="47">
        <v>0</v>
      </c>
      <c r="F402" s="47">
        <v>0</v>
      </c>
      <c r="G402" s="47">
        <v>0</v>
      </c>
      <c r="H402" s="47">
        <v>0</v>
      </c>
      <c r="I402" s="47">
        <v>0</v>
      </c>
      <c r="J402" s="47">
        <v>28000</v>
      </c>
      <c r="K402" s="47">
        <v>14250</v>
      </c>
      <c r="L402" s="47">
        <v>0</v>
      </c>
      <c r="M402" s="47">
        <v>0</v>
      </c>
      <c r="N402" s="47">
        <v>5000</v>
      </c>
      <c r="O402" s="47">
        <v>0</v>
      </c>
      <c r="P402" s="47">
        <v>0</v>
      </c>
      <c r="Q402" s="98">
        <f t="shared" si="130"/>
        <v>47250</v>
      </c>
      <c r="R402" s="47">
        <v>0</v>
      </c>
      <c r="S402" s="47">
        <v>0</v>
      </c>
      <c r="T402" s="47">
        <v>0</v>
      </c>
      <c r="U402" s="47">
        <v>0</v>
      </c>
      <c r="V402" s="47">
        <v>21953.5</v>
      </c>
      <c r="W402" s="98">
        <f t="shared" si="131"/>
        <v>21953.5</v>
      </c>
      <c r="X402" s="47">
        <v>24270</v>
      </c>
      <c r="Y402" s="47">
        <v>0</v>
      </c>
      <c r="Z402" s="98">
        <f t="shared" si="132"/>
        <v>46223.5</v>
      </c>
      <c r="AA402" s="97">
        <f t="shared" si="133"/>
        <v>1026.5</v>
      </c>
      <c r="AB402" s="96">
        <f t="shared" si="134"/>
        <v>168404.54</v>
      </c>
      <c r="AC402" s="96"/>
    </row>
    <row r="403" spans="1:29" ht="12.75">
      <c r="A403" s="116" t="s">
        <v>389</v>
      </c>
      <c r="B403" s="45">
        <v>4</v>
      </c>
      <c r="C403" s="46" t="s">
        <v>391</v>
      </c>
      <c r="D403" s="65" t="s">
        <v>382</v>
      </c>
      <c r="E403" s="47">
        <v>0</v>
      </c>
      <c r="F403" s="47">
        <v>0</v>
      </c>
      <c r="G403" s="47">
        <v>0</v>
      </c>
      <c r="H403" s="47">
        <v>0</v>
      </c>
      <c r="I403" s="47">
        <v>0</v>
      </c>
      <c r="J403" s="47">
        <v>10000</v>
      </c>
      <c r="K403" s="47">
        <v>5100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98">
        <f t="shared" si="130"/>
        <v>15100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98">
        <f t="shared" si="131"/>
        <v>0</v>
      </c>
      <c r="X403" s="47">
        <v>14938</v>
      </c>
      <c r="Y403" s="47">
        <v>0</v>
      </c>
      <c r="Z403" s="98">
        <f t="shared" si="132"/>
        <v>14938</v>
      </c>
      <c r="AA403" s="97">
        <f t="shared" si="133"/>
        <v>162</v>
      </c>
      <c r="AB403" s="96">
        <f t="shared" si="134"/>
        <v>199690.04</v>
      </c>
      <c r="AC403" s="96"/>
    </row>
    <row r="404" spans="1:29" ht="12.75">
      <c r="A404" s="116" t="s">
        <v>389</v>
      </c>
      <c r="B404" s="45">
        <v>5</v>
      </c>
      <c r="C404" s="46" t="s">
        <v>390</v>
      </c>
      <c r="D404" s="65" t="s">
        <v>382</v>
      </c>
      <c r="E404" s="47">
        <v>0</v>
      </c>
      <c r="F404" s="47">
        <v>0</v>
      </c>
      <c r="G404" s="47">
        <v>0</v>
      </c>
      <c r="H404" s="47">
        <v>0</v>
      </c>
      <c r="I404" s="47">
        <v>0</v>
      </c>
      <c r="J404" s="47">
        <v>12000</v>
      </c>
      <c r="K404" s="47">
        <v>10500</v>
      </c>
      <c r="L404" s="47">
        <v>0</v>
      </c>
      <c r="M404" s="47">
        <v>0</v>
      </c>
      <c r="N404" s="47">
        <v>5000</v>
      </c>
      <c r="O404" s="47">
        <v>0</v>
      </c>
      <c r="P404" s="47">
        <v>0</v>
      </c>
      <c r="Q404" s="98">
        <f t="shared" si="130"/>
        <v>27500</v>
      </c>
      <c r="R404" s="47">
        <v>0</v>
      </c>
      <c r="S404" s="47">
        <v>0</v>
      </c>
      <c r="T404" s="47">
        <v>0</v>
      </c>
      <c r="U404" s="47">
        <v>0</v>
      </c>
      <c r="V404" s="47">
        <v>7762.5</v>
      </c>
      <c r="W404" s="98">
        <f t="shared" si="131"/>
        <v>7762.5</v>
      </c>
      <c r="X404" s="47">
        <v>19500</v>
      </c>
      <c r="Y404" s="47">
        <v>0</v>
      </c>
      <c r="Z404" s="98">
        <f t="shared" si="132"/>
        <v>27262.5</v>
      </c>
      <c r="AA404" s="97">
        <f t="shared" si="133"/>
        <v>237.5</v>
      </c>
      <c r="AB404" s="96">
        <f t="shared" si="134"/>
        <v>187365.54</v>
      </c>
      <c r="AC404" s="96"/>
    </row>
    <row r="405" spans="1:29" ht="12.75">
      <c r="A405" s="116" t="s">
        <v>389</v>
      </c>
      <c r="B405" s="45">
        <v>6</v>
      </c>
      <c r="C405" s="46" t="s">
        <v>388</v>
      </c>
      <c r="D405" s="65" t="s">
        <v>382</v>
      </c>
      <c r="E405" s="47">
        <v>0</v>
      </c>
      <c r="F405" s="47">
        <v>0</v>
      </c>
      <c r="G405" s="47">
        <v>0</v>
      </c>
      <c r="H405" s="47">
        <v>0</v>
      </c>
      <c r="I405" s="47">
        <v>0</v>
      </c>
      <c r="J405" s="47">
        <v>10000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98">
        <f t="shared" si="130"/>
        <v>10000</v>
      </c>
      <c r="R405" s="47">
        <v>0</v>
      </c>
      <c r="S405" s="47">
        <v>0</v>
      </c>
      <c r="T405" s="47">
        <v>0</v>
      </c>
      <c r="U405" s="47">
        <v>0</v>
      </c>
      <c r="V405" s="47">
        <v>0</v>
      </c>
      <c r="W405" s="98">
        <f t="shared" si="131"/>
        <v>0</v>
      </c>
      <c r="X405" s="47">
        <v>9734.69</v>
      </c>
      <c r="Y405" s="47">
        <v>0</v>
      </c>
      <c r="Z405" s="98">
        <f t="shared" si="132"/>
        <v>9734.69</v>
      </c>
      <c r="AA405" s="97">
        <f t="shared" si="133"/>
        <v>265.3099999999995</v>
      </c>
      <c r="AB405" s="96">
        <f t="shared" si="134"/>
        <v>204893.35</v>
      </c>
      <c r="AC405" s="96"/>
    </row>
    <row r="406" spans="1:29" ht="13.5" thickBot="1">
      <c r="A406" s="94"/>
      <c r="B406" s="93"/>
      <c r="C406" s="112"/>
      <c r="D406" s="111"/>
      <c r="E406" s="110">
        <f aca="true" t="shared" si="135" ref="E406:P406">SUM(E400:E405)</f>
        <v>0</v>
      </c>
      <c r="F406" s="110">
        <f t="shared" si="135"/>
        <v>0</v>
      </c>
      <c r="G406" s="110">
        <f t="shared" si="135"/>
        <v>0</v>
      </c>
      <c r="H406" s="110">
        <f t="shared" si="135"/>
        <v>0</v>
      </c>
      <c r="I406" s="110">
        <f t="shared" si="135"/>
        <v>0</v>
      </c>
      <c r="J406" s="110">
        <f t="shared" si="135"/>
        <v>80000</v>
      </c>
      <c r="K406" s="110">
        <f t="shared" si="135"/>
        <v>36600</v>
      </c>
      <c r="L406" s="110">
        <f t="shared" si="135"/>
        <v>5000</v>
      </c>
      <c r="M406" s="110">
        <f t="shared" si="135"/>
        <v>0</v>
      </c>
      <c r="N406" s="110">
        <f t="shared" si="135"/>
        <v>10000</v>
      </c>
      <c r="O406" s="110">
        <f t="shared" si="135"/>
        <v>0</v>
      </c>
      <c r="P406" s="110">
        <f t="shared" si="135"/>
        <v>0</v>
      </c>
      <c r="Q406" s="51">
        <f t="shared" si="130"/>
        <v>131600</v>
      </c>
      <c r="R406" s="110">
        <f>SUM(R400:R405)</f>
        <v>0</v>
      </c>
      <c r="S406" s="110">
        <f>SUM(S400:S405)</f>
        <v>0</v>
      </c>
      <c r="T406" s="110">
        <f>SUM(T400:T405)</f>
        <v>0</v>
      </c>
      <c r="U406" s="110">
        <f>SUM(U400:U405)</f>
        <v>0</v>
      </c>
      <c r="V406" s="110">
        <f>SUM(V400:V405)</f>
        <v>29716</v>
      </c>
      <c r="W406" s="51">
        <f t="shared" si="131"/>
        <v>29716</v>
      </c>
      <c r="X406" s="110">
        <f>SUM(X400:X405)</f>
        <v>98804.45000000001</v>
      </c>
      <c r="Y406" s="110">
        <f>SUM(Y400:Y405)</f>
        <v>0</v>
      </c>
      <c r="Z406" s="51">
        <f t="shared" si="132"/>
        <v>128520.45000000001</v>
      </c>
      <c r="AA406" s="88">
        <f t="shared" si="133"/>
        <v>3079.5499999999884</v>
      </c>
      <c r="AB406" s="113"/>
      <c r="AC406" s="113"/>
    </row>
    <row r="407" spans="1:29" ht="12.75">
      <c r="A407" s="108"/>
      <c r="B407" s="107"/>
      <c r="C407" s="118"/>
      <c r="D407" s="117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3"/>
      <c r="R407" s="104"/>
      <c r="S407" s="104"/>
      <c r="T407" s="104"/>
      <c r="U407" s="104"/>
      <c r="V407" s="104"/>
      <c r="W407" s="103"/>
      <c r="X407" s="104"/>
      <c r="Y407" s="104"/>
      <c r="Z407" s="103"/>
      <c r="AA407" s="102"/>
      <c r="AB407" s="101"/>
      <c r="AC407" s="101"/>
    </row>
    <row r="408" spans="1:29" ht="12.75">
      <c r="A408" s="116" t="s">
        <v>35</v>
      </c>
      <c r="B408" s="45">
        <v>1</v>
      </c>
      <c r="C408" s="46" t="s">
        <v>387</v>
      </c>
      <c r="D408" s="65" t="s">
        <v>382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10000</v>
      </c>
      <c r="K408" s="48">
        <v>4934</v>
      </c>
      <c r="L408" s="48">
        <v>0</v>
      </c>
      <c r="M408" s="48">
        <v>0</v>
      </c>
      <c r="N408" s="48">
        <v>41000</v>
      </c>
      <c r="O408" s="48">
        <v>0</v>
      </c>
      <c r="P408" s="48">
        <v>0</v>
      </c>
      <c r="Q408" s="51">
        <f aca="true" t="shared" si="136" ref="Q408:Q416">SUM(E408:P408)</f>
        <v>55934</v>
      </c>
      <c r="R408" s="48">
        <v>0</v>
      </c>
      <c r="S408" s="48">
        <v>0</v>
      </c>
      <c r="T408" s="48">
        <v>0</v>
      </c>
      <c r="U408" s="48">
        <v>0</v>
      </c>
      <c r="V408" s="48">
        <v>13299</v>
      </c>
      <c r="W408" s="51">
        <f aca="true" t="shared" si="137" ref="W408:W416">SUM(R408:V408)</f>
        <v>13299</v>
      </c>
      <c r="X408" s="48">
        <v>41323</v>
      </c>
      <c r="Y408" s="48">
        <v>0</v>
      </c>
      <c r="Z408" s="51">
        <f aca="true" t="shared" si="138" ref="Z408:Z416">SUM(W408:Y408)</f>
        <v>54622</v>
      </c>
      <c r="AA408" s="88">
        <f aca="true" t="shared" si="139" ref="AA408:AA416">Q408-Z408</f>
        <v>1312</v>
      </c>
      <c r="AB408" s="100">
        <f aca="true" t="shared" si="140" ref="AB408:AB415">$Z$5-Z408</f>
        <v>160006.04</v>
      </c>
      <c r="AC408" s="100"/>
    </row>
    <row r="409" spans="1:29" ht="12.75">
      <c r="A409" s="116" t="s">
        <v>35</v>
      </c>
      <c r="B409" s="45">
        <v>2</v>
      </c>
      <c r="C409" s="46" t="s">
        <v>386</v>
      </c>
      <c r="D409" s="65" t="s">
        <v>382</v>
      </c>
      <c r="E409" s="47">
        <v>0</v>
      </c>
      <c r="F409" s="47">
        <v>0</v>
      </c>
      <c r="G409" s="47">
        <v>0</v>
      </c>
      <c r="H409" s="47">
        <v>0</v>
      </c>
      <c r="I409" s="47">
        <v>0</v>
      </c>
      <c r="J409" s="47">
        <v>28000</v>
      </c>
      <c r="K409" s="47">
        <v>0</v>
      </c>
      <c r="L409" s="47">
        <v>0</v>
      </c>
      <c r="M409" s="47">
        <v>0</v>
      </c>
      <c r="N409" s="47">
        <v>26500</v>
      </c>
      <c r="O409" s="47">
        <v>14547.95</v>
      </c>
      <c r="P409" s="47">
        <v>0</v>
      </c>
      <c r="Q409" s="98">
        <f t="shared" si="136"/>
        <v>69047.95</v>
      </c>
      <c r="R409" s="47">
        <v>20700</v>
      </c>
      <c r="S409" s="47">
        <v>0</v>
      </c>
      <c r="T409" s="47">
        <v>6380</v>
      </c>
      <c r="U409" s="47">
        <v>0</v>
      </c>
      <c r="V409" s="47">
        <v>0</v>
      </c>
      <c r="W409" s="98">
        <f t="shared" si="137"/>
        <v>27080</v>
      </c>
      <c r="X409" s="47">
        <f>'[1]DISTRITO II'!$H$35+'[1]DISTRITO II'!$H$37+'[1]DISTRITO II'!$H$42+'[1]DISTRITO II'!$H$43+'[1]DISTRITO II'!$M$57+'[1]DISTRITO II'!$M$58</f>
        <v>41967.95</v>
      </c>
      <c r="Y409" s="47">
        <v>0</v>
      </c>
      <c r="Z409" s="98">
        <f t="shared" si="138"/>
        <v>69047.95</v>
      </c>
      <c r="AA409" s="97">
        <f t="shared" si="139"/>
        <v>0</v>
      </c>
      <c r="AB409" s="96">
        <f t="shared" si="140"/>
        <v>145580.09000000003</v>
      </c>
      <c r="AC409" s="96"/>
    </row>
    <row r="410" spans="1:29" ht="12.75">
      <c r="A410" s="116" t="s">
        <v>35</v>
      </c>
      <c r="B410" s="45">
        <v>3</v>
      </c>
      <c r="C410" s="46" t="s">
        <v>385</v>
      </c>
      <c r="D410" s="65" t="s">
        <v>382</v>
      </c>
      <c r="E410" s="47">
        <v>0</v>
      </c>
      <c r="F410" s="47">
        <v>0</v>
      </c>
      <c r="G410" s="47">
        <v>0</v>
      </c>
      <c r="H410" s="47">
        <v>0</v>
      </c>
      <c r="I410" s="47">
        <v>0</v>
      </c>
      <c r="J410" s="47">
        <v>23000</v>
      </c>
      <c r="K410" s="47">
        <v>0</v>
      </c>
      <c r="L410" s="47">
        <v>42000</v>
      </c>
      <c r="M410" s="47">
        <v>0</v>
      </c>
      <c r="N410" s="47">
        <v>0</v>
      </c>
      <c r="O410" s="47">
        <v>0</v>
      </c>
      <c r="P410" s="47">
        <v>0</v>
      </c>
      <c r="Q410" s="98">
        <f t="shared" si="136"/>
        <v>65000</v>
      </c>
      <c r="R410" s="47">
        <v>0</v>
      </c>
      <c r="S410" s="47">
        <v>0</v>
      </c>
      <c r="T410" s="47">
        <v>10000</v>
      </c>
      <c r="U410" s="47">
        <v>0</v>
      </c>
      <c r="V410" s="47">
        <v>3060</v>
      </c>
      <c r="W410" s="98">
        <f t="shared" si="137"/>
        <v>13060</v>
      </c>
      <c r="X410" s="47">
        <v>51940</v>
      </c>
      <c r="Y410" s="47">
        <v>0</v>
      </c>
      <c r="Z410" s="98">
        <f t="shared" si="138"/>
        <v>65000</v>
      </c>
      <c r="AA410" s="97">
        <f t="shared" si="139"/>
        <v>0</v>
      </c>
      <c r="AB410" s="96">
        <f t="shared" si="140"/>
        <v>149628.04</v>
      </c>
      <c r="AC410" s="96"/>
    </row>
    <row r="411" spans="1:34" s="95" customFormat="1" ht="12.75">
      <c r="A411" s="116" t="s">
        <v>35</v>
      </c>
      <c r="B411" s="45">
        <v>4</v>
      </c>
      <c r="C411" s="46" t="s">
        <v>37</v>
      </c>
      <c r="D411" s="65" t="s">
        <v>382</v>
      </c>
      <c r="E411" s="47">
        <v>0</v>
      </c>
      <c r="F411" s="47">
        <v>0</v>
      </c>
      <c r="G411" s="47">
        <v>0</v>
      </c>
      <c r="H411" s="47">
        <v>0</v>
      </c>
      <c r="I411" s="47">
        <v>0</v>
      </c>
      <c r="J411" s="47">
        <v>10000</v>
      </c>
      <c r="K411" s="47">
        <v>9500</v>
      </c>
      <c r="L411" s="47">
        <v>0</v>
      </c>
      <c r="M411" s="47">
        <v>0</v>
      </c>
      <c r="N411" s="47">
        <v>46500</v>
      </c>
      <c r="O411" s="47">
        <v>0</v>
      </c>
      <c r="P411" s="47">
        <v>0</v>
      </c>
      <c r="Q411" s="98">
        <f t="shared" si="136"/>
        <v>66000</v>
      </c>
      <c r="R411" s="47">
        <v>0</v>
      </c>
      <c r="S411" s="47">
        <v>0</v>
      </c>
      <c r="T411" s="47">
        <v>3300</v>
      </c>
      <c r="U411" s="47">
        <v>0</v>
      </c>
      <c r="V411" s="47">
        <v>29700</v>
      </c>
      <c r="W411" s="98">
        <f t="shared" si="137"/>
        <v>33000</v>
      </c>
      <c r="X411" s="47">
        <v>33000</v>
      </c>
      <c r="Y411" s="47">
        <v>0</v>
      </c>
      <c r="Z411" s="98">
        <f t="shared" si="138"/>
        <v>66000</v>
      </c>
      <c r="AA411" s="97">
        <f t="shared" si="139"/>
        <v>0</v>
      </c>
      <c r="AB411" s="96">
        <f t="shared" si="140"/>
        <v>148628.04</v>
      </c>
      <c r="AC411" s="96"/>
      <c r="AD411" s="52"/>
      <c r="AE411" s="54"/>
      <c r="AF411" s="52"/>
      <c r="AG411" s="52"/>
      <c r="AH411" s="52"/>
    </row>
    <row r="412" spans="1:29" ht="12.75">
      <c r="A412" s="116" t="s">
        <v>35</v>
      </c>
      <c r="B412" s="45">
        <v>5</v>
      </c>
      <c r="C412" s="46" t="s">
        <v>326</v>
      </c>
      <c r="D412" s="65" t="s">
        <v>382</v>
      </c>
      <c r="E412" s="47">
        <v>0</v>
      </c>
      <c r="F412" s="47">
        <v>0</v>
      </c>
      <c r="G412" s="47">
        <v>0</v>
      </c>
      <c r="H412" s="47">
        <v>0</v>
      </c>
      <c r="I412" s="47">
        <v>0</v>
      </c>
      <c r="J412" s="47">
        <v>10000</v>
      </c>
      <c r="K412" s="47">
        <v>18000</v>
      </c>
      <c r="L412" s="47">
        <v>0</v>
      </c>
      <c r="M412" s="47">
        <v>0</v>
      </c>
      <c r="N412" s="47">
        <v>40200</v>
      </c>
      <c r="O412" s="47">
        <v>0</v>
      </c>
      <c r="P412" s="47">
        <v>0</v>
      </c>
      <c r="Q412" s="98">
        <f t="shared" si="136"/>
        <v>68200</v>
      </c>
      <c r="R412" s="47">
        <v>0</v>
      </c>
      <c r="S412" s="47">
        <v>0</v>
      </c>
      <c r="T412" s="47">
        <v>5459.05</v>
      </c>
      <c r="U412" s="47">
        <v>0</v>
      </c>
      <c r="V412" s="47">
        <v>11325</v>
      </c>
      <c r="W412" s="98">
        <f t="shared" si="137"/>
        <v>16784.05</v>
      </c>
      <c r="X412" s="47">
        <v>40486.95</v>
      </c>
      <c r="Y412" s="47">
        <v>10925</v>
      </c>
      <c r="Z412" s="98">
        <f t="shared" si="138"/>
        <v>68196</v>
      </c>
      <c r="AA412" s="97">
        <f t="shared" si="139"/>
        <v>4</v>
      </c>
      <c r="AB412" s="96">
        <f t="shared" si="140"/>
        <v>146432.04</v>
      </c>
      <c r="AC412" s="96"/>
    </row>
    <row r="413" spans="1:29" ht="12.75">
      <c r="A413" s="116" t="s">
        <v>35</v>
      </c>
      <c r="B413" s="45">
        <v>6</v>
      </c>
      <c r="C413" s="46" t="s">
        <v>327</v>
      </c>
      <c r="D413" s="65" t="s">
        <v>382</v>
      </c>
      <c r="E413" s="47">
        <v>0</v>
      </c>
      <c r="F413" s="47">
        <v>0</v>
      </c>
      <c r="G413" s="47">
        <v>0</v>
      </c>
      <c r="H413" s="47">
        <v>0</v>
      </c>
      <c r="I413" s="47">
        <v>0</v>
      </c>
      <c r="J413" s="47">
        <v>10000</v>
      </c>
      <c r="K413" s="47">
        <v>20000</v>
      </c>
      <c r="L413" s="47">
        <v>0</v>
      </c>
      <c r="M413" s="47">
        <v>0</v>
      </c>
      <c r="N413" s="47">
        <v>10000</v>
      </c>
      <c r="O413" s="47">
        <v>0</v>
      </c>
      <c r="P413" s="47">
        <v>0</v>
      </c>
      <c r="Q413" s="98">
        <f t="shared" si="136"/>
        <v>40000</v>
      </c>
      <c r="R413" s="47">
        <v>0</v>
      </c>
      <c r="S413" s="47">
        <v>0</v>
      </c>
      <c r="T413" s="47">
        <v>0</v>
      </c>
      <c r="U413" s="47">
        <v>0</v>
      </c>
      <c r="V413" s="47">
        <v>2000</v>
      </c>
      <c r="W413" s="98">
        <f t="shared" si="137"/>
        <v>2000</v>
      </c>
      <c r="X413" s="47">
        <v>37700</v>
      </c>
      <c r="Y413" s="47">
        <v>0</v>
      </c>
      <c r="Z413" s="98">
        <f t="shared" si="138"/>
        <v>39700</v>
      </c>
      <c r="AA413" s="97">
        <f t="shared" si="139"/>
        <v>300</v>
      </c>
      <c r="AB413" s="96">
        <f t="shared" si="140"/>
        <v>174928.04</v>
      </c>
      <c r="AC413" s="96"/>
    </row>
    <row r="414" spans="1:34" s="95" customFormat="1" ht="12.75">
      <c r="A414" s="116" t="s">
        <v>35</v>
      </c>
      <c r="B414" s="45">
        <v>7</v>
      </c>
      <c r="C414" s="46" t="s">
        <v>384</v>
      </c>
      <c r="D414" s="65" t="s">
        <v>382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98">
        <f t="shared" si="136"/>
        <v>0</v>
      </c>
      <c r="R414" s="47">
        <v>0</v>
      </c>
      <c r="S414" s="47">
        <v>0</v>
      </c>
      <c r="T414" s="47">
        <v>0</v>
      </c>
      <c r="U414" s="47">
        <v>0</v>
      </c>
      <c r="V414" s="47">
        <v>0</v>
      </c>
      <c r="W414" s="98">
        <f t="shared" si="137"/>
        <v>0</v>
      </c>
      <c r="X414" s="47">
        <v>0</v>
      </c>
      <c r="Y414" s="47">
        <v>0</v>
      </c>
      <c r="Z414" s="98">
        <f t="shared" si="138"/>
        <v>0</v>
      </c>
      <c r="AA414" s="97">
        <f t="shared" si="139"/>
        <v>0</v>
      </c>
      <c r="AB414" s="96">
        <f t="shared" si="140"/>
        <v>214628.04</v>
      </c>
      <c r="AC414" s="96"/>
      <c r="AD414" s="52"/>
      <c r="AE414" s="54"/>
      <c r="AF414" s="52"/>
      <c r="AG414" s="52"/>
      <c r="AH414" s="52"/>
    </row>
    <row r="415" spans="1:34" s="95" customFormat="1" ht="12.75">
      <c r="A415" s="116" t="s">
        <v>35</v>
      </c>
      <c r="B415" s="45">
        <v>8</v>
      </c>
      <c r="C415" s="46" t="s">
        <v>34</v>
      </c>
      <c r="D415" s="65" t="s">
        <v>382</v>
      </c>
      <c r="E415" s="47">
        <v>0</v>
      </c>
      <c r="F415" s="47">
        <v>0</v>
      </c>
      <c r="G415" s="47">
        <v>0</v>
      </c>
      <c r="H415" s="47">
        <v>0</v>
      </c>
      <c r="I415" s="47">
        <v>0</v>
      </c>
      <c r="J415" s="47">
        <v>10000</v>
      </c>
      <c r="K415" s="47">
        <v>18000</v>
      </c>
      <c r="L415" s="47">
        <v>0</v>
      </c>
      <c r="M415" s="47">
        <v>0</v>
      </c>
      <c r="N415" s="47">
        <v>33200</v>
      </c>
      <c r="O415" s="47">
        <v>0</v>
      </c>
      <c r="P415" s="47">
        <v>0</v>
      </c>
      <c r="Q415" s="98">
        <f t="shared" si="136"/>
        <v>61200</v>
      </c>
      <c r="R415" s="47">
        <v>0</v>
      </c>
      <c r="S415" s="47">
        <v>0</v>
      </c>
      <c r="T415" s="47">
        <v>23000</v>
      </c>
      <c r="U415" s="47">
        <v>0</v>
      </c>
      <c r="V415" s="47">
        <v>5863.76</v>
      </c>
      <c r="W415" s="98">
        <f t="shared" si="137"/>
        <v>28863.760000000002</v>
      </c>
      <c r="X415" s="47">
        <f>14287.31+18000</f>
        <v>32287.309999999998</v>
      </c>
      <c r="Y415" s="47">
        <v>0</v>
      </c>
      <c r="Z415" s="98">
        <f t="shared" si="138"/>
        <v>61151.07</v>
      </c>
      <c r="AA415" s="97">
        <f t="shared" si="139"/>
        <v>48.93000000000029</v>
      </c>
      <c r="AB415" s="96">
        <f t="shared" si="140"/>
        <v>153476.97</v>
      </c>
      <c r="AC415" s="96"/>
      <c r="AD415" s="52"/>
      <c r="AE415" s="54"/>
      <c r="AF415" s="52"/>
      <c r="AG415" s="52"/>
      <c r="AH415" s="52"/>
    </row>
    <row r="416" spans="1:29" ht="13.5" thickBot="1">
      <c r="A416" s="94"/>
      <c r="B416" s="93"/>
      <c r="C416" s="112"/>
      <c r="D416" s="111"/>
      <c r="E416" s="110">
        <f aca="true" t="shared" si="141" ref="E416:P416">SUM(E408:E415)</f>
        <v>0</v>
      </c>
      <c r="F416" s="110">
        <f t="shared" si="141"/>
        <v>0</v>
      </c>
      <c r="G416" s="110">
        <f t="shared" si="141"/>
        <v>0</v>
      </c>
      <c r="H416" s="110">
        <f t="shared" si="141"/>
        <v>0</v>
      </c>
      <c r="I416" s="110">
        <f t="shared" si="141"/>
        <v>0</v>
      </c>
      <c r="J416" s="110">
        <f t="shared" si="141"/>
        <v>101000</v>
      </c>
      <c r="K416" s="110">
        <f t="shared" si="141"/>
        <v>70434</v>
      </c>
      <c r="L416" s="110">
        <f t="shared" si="141"/>
        <v>42000</v>
      </c>
      <c r="M416" s="110">
        <f t="shared" si="141"/>
        <v>0</v>
      </c>
      <c r="N416" s="110">
        <f t="shared" si="141"/>
        <v>197400</v>
      </c>
      <c r="O416" s="110">
        <f t="shared" si="141"/>
        <v>14547.95</v>
      </c>
      <c r="P416" s="110">
        <f t="shared" si="141"/>
        <v>0</v>
      </c>
      <c r="Q416" s="51">
        <f t="shared" si="136"/>
        <v>425381.95</v>
      </c>
      <c r="R416" s="110">
        <f>SUM(R408:R415)</f>
        <v>20700</v>
      </c>
      <c r="S416" s="110">
        <f>SUM(S408:S415)</f>
        <v>0</v>
      </c>
      <c r="T416" s="110">
        <f>SUM(T408:T415)</f>
        <v>48139.05</v>
      </c>
      <c r="U416" s="110">
        <f>SUM(U408:U415)</f>
        <v>0</v>
      </c>
      <c r="V416" s="110">
        <f>SUM(V408:V415)</f>
        <v>65247.76</v>
      </c>
      <c r="W416" s="51">
        <f t="shared" si="137"/>
        <v>134086.81</v>
      </c>
      <c r="X416" s="110">
        <f>SUM(X408:X415)</f>
        <v>278705.21</v>
      </c>
      <c r="Y416" s="110">
        <f>SUM(Y408:Y415)</f>
        <v>10925</v>
      </c>
      <c r="Z416" s="51">
        <f t="shared" si="138"/>
        <v>423717.02</v>
      </c>
      <c r="AA416" s="88">
        <f t="shared" si="139"/>
        <v>1664.929999999993</v>
      </c>
      <c r="AB416" s="113"/>
      <c r="AC416" s="113"/>
    </row>
    <row r="417" spans="1:29" ht="12.75">
      <c r="A417" s="108"/>
      <c r="B417" s="107"/>
      <c r="C417" s="118"/>
      <c r="D417" s="117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3"/>
      <c r="R417" s="104"/>
      <c r="S417" s="104"/>
      <c r="T417" s="104"/>
      <c r="U417" s="104"/>
      <c r="V417" s="104"/>
      <c r="W417" s="103"/>
      <c r="X417" s="104"/>
      <c r="Y417" s="104"/>
      <c r="Z417" s="103"/>
      <c r="AA417" s="102"/>
      <c r="AB417" s="101"/>
      <c r="AC417" s="101"/>
    </row>
    <row r="418" spans="1:34" s="95" customFormat="1" ht="12.75">
      <c r="A418" s="116" t="s">
        <v>31</v>
      </c>
      <c r="B418" s="45">
        <v>1</v>
      </c>
      <c r="C418" s="46" t="s">
        <v>373</v>
      </c>
      <c r="D418" s="65" t="s">
        <v>382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5406.97</v>
      </c>
      <c r="P418" s="48">
        <v>0</v>
      </c>
      <c r="Q418" s="51">
        <f>SUM(E418:P418)</f>
        <v>5406.97</v>
      </c>
      <c r="R418" s="48">
        <v>0</v>
      </c>
      <c r="S418" s="48">
        <v>0</v>
      </c>
      <c r="T418" s="48">
        <v>0</v>
      </c>
      <c r="U418" s="48">
        <v>0</v>
      </c>
      <c r="V418" s="48">
        <v>0</v>
      </c>
      <c r="W418" s="51">
        <f>SUM(R418:V418)</f>
        <v>0</v>
      </c>
      <c r="X418" s="48">
        <v>5406.97</v>
      </c>
      <c r="Y418" s="48">
        <v>0</v>
      </c>
      <c r="Z418" s="51">
        <f>SUM(W418:Y418)</f>
        <v>5406.97</v>
      </c>
      <c r="AA418" s="88">
        <f>Q418-Z418</f>
        <v>0</v>
      </c>
      <c r="AB418" s="100">
        <f>$Z$5-Z418</f>
        <v>209221.07</v>
      </c>
      <c r="AC418" s="100"/>
      <c r="AD418" s="52"/>
      <c r="AE418" s="54"/>
      <c r="AF418" s="52"/>
      <c r="AG418" s="52"/>
      <c r="AH418" s="52"/>
    </row>
    <row r="419" spans="1:34" s="95" customFormat="1" ht="12.75">
      <c r="A419" s="116" t="s">
        <v>31</v>
      </c>
      <c r="B419" s="45">
        <v>2</v>
      </c>
      <c r="C419" s="46" t="s">
        <v>32</v>
      </c>
      <c r="D419" s="65" t="s">
        <v>382</v>
      </c>
      <c r="E419" s="47">
        <v>0</v>
      </c>
      <c r="F419" s="47">
        <v>0</v>
      </c>
      <c r="G419" s="47">
        <v>0</v>
      </c>
      <c r="H419" s="47">
        <v>0</v>
      </c>
      <c r="I419" s="47">
        <v>0</v>
      </c>
      <c r="J419" s="47">
        <v>10000</v>
      </c>
      <c r="K419" s="47">
        <v>5128.5</v>
      </c>
      <c r="L419" s="47">
        <v>0</v>
      </c>
      <c r="M419" s="47">
        <v>0</v>
      </c>
      <c r="N419" s="47">
        <v>0</v>
      </c>
      <c r="O419" s="47">
        <v>2710.92</v>
      </c>
      <c r="P419" s="47">
        <v>0</v>
      </c>
      <c r="Q419" s="98">
        <f>SUM(E419:P419)</f>
        <v>17839.42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98">
        <f>SUM(R419:V419)</f>
        <v>0</v>
      </c>
      <c r="X419" s="47">
        <v>17839.42</v>
      </c>
      <c r="Y419" s="47">
        <v>0</v>
      </c>
      <c r="Z419" s="98">
        <f>SUM(W419:Y419)</f>
        <v>17839.42</v>
      </c>
      <c r="AA419" s="97">
        <f>Q419-Z419</f>
        <v>0</v>
      </c>
      <c r="AB419" s="96">
        <f>$Z$5-Z419</f>
        <v>196788.62</v>
      </c>
      <c r="AC419" s="96"/>
      <c r="AD419" s="52"/>
      <c r="AE419" s="54"/>
      <c r="AF419" s="52"/>
      <c r="AG419" s="52"/>
      <c r="AH419" s="52"/>
    </row>
    <row r="420" spans="1:34" s="95" customFormat="1" ht="12.75">
      <c r="A420" s="116" t="s">
        <v>31</v>
      </c>
      <c r="B420" s="45">
        <v>3</v>
      </c>
      <c r="C420" s="46" t="s">
        <v>30</v>
      </c>
      <c r="D420" s="65" t="s">
        <v>382</v>
      </c>
      <c r="E420" s="47">
        <v>0</v>
      </c>
      <c r="F420" s="47">
        <v>0</v>
      </c>
      <c r="G420" s="47">
        <v>0</v>
      </c>
      <c r="H420" s="47">
        <v>0</v>
      </c>
      <c r="I420" s="47">
        <v>0</v>
      </c>
      <c r="J420" s="47">
        <v>10000</v>
      </c>
      <c r="K420" s="47">
        <v>0</v>
      </c>
      <c r="L420" s="47">
        <v>0</v>
      </c>
      <c r="M420" s="47">
        <v>0</v>
      </c>
      <c r="N420" s="47">
        <v>0</v>
      </c>
      <c r="O420" s="47">
        <v>15556.8</v>
      </c>
      <c r="P420" s="47">
        <v>0</v>
      </c>
      <c r="Q420" s="98">
        <f>SUM(E420:P420)</f>
        <v>25556.8</v>
      </c>
      <c r="R420" s="47">
        <v>0</v>
      </c>
      <c r="S420" s="47">
        <v>0</v>
      </c>
      <c r="T420" s="47">
        <v>0</v>
      </c>
      <c r="U420" s="47">
        <v>0</v>
      </c>
      <c r="V420" s="47">
        <v>1207.5</v>
      </c>
      <c r="W420" s="98">
        <f>SUM(R420:V420)</f>
        <v>1207.5</v>
      </c>
      <c r="X420" s="47">
        <v>24349.3</v>
      </c>
      <c r="Y420" s="47">
        <v>0</v>
      </c>
      <c r="Z420" s="98">
        <f>SUM(W420:Y420)</f>
        <v>25556.8</v>
      </c>
      <c r="AA420" s="97">
        <v>0</v>
      </c>
      <c r="AB420" s="96">
        <f>$Z$5-Z420</f>
        <v>189071.24000000002</v>
      </c>
      <c r="AC420" s="96"/>
      <c r="AD420" s="52"/>
      <c r="AE420" s="54"/>
      <c r="AF420" s="52"/>
      <c r="AG420" s="52"/>
      <c r="AH420" s="52"/>
    </row>
    <row r="421" spans="1:29" ht="13.5" thickBot="1">
      <c r="A421" s="94"/>
      <c r="B421" s="93"/>
      <c r="C421" s="112"/>
      <c r="D421" s="111"/>
      <c r="E421" s="110">
        <f aca="true" t="shared" si="142" ref="E421:P421">SUM(E418:E420)</f>
        <v>0</v>
      </c>
      <c r="F421" s="110">
        <f t="shared" si="142"/>
        <v>0</v>
      </c>
      <c r="G421" s="110">
        <f t="shared" si="142"/>
        <v>0</v>
      </c>
      <c r="H421" s="110">
        <f t="shared" si="142"/>
        <v>0</v>
      </c>
      <c r="I421" s="110">
        <f t="shared" si="142"/>
        <v>0</v>
      </c>
      <c r="J421" s="110">
        <f t="shared" si="142"/>
        <v>20000</v>
      </c>
      <c r="K421" s="110">
        <f t="shared" si="142"/>
        <v>5128.5</v>
      </c>
      <c r="L421" s="110">
        <f t="shared" si="142"/>
        <v>0</v>
      </c>
      <c r="M421" s="110">
        <f t="shared" si="142"/>
        <v>0</v>
      </c>
      <c r="N421" s="110">
        <f t="shared" si="142"/>
        <v>0</v>
      </c>
      <c r="O421" s="110">
        <f t="shared" si="142"/>
        <v>23674.69</v>
      </c>
      <c r="P421" s="110">
        <f t="shared" si="142"/>
        <v>0</v>
      </c>
      <c r="Q421" s="51">
        <f>SUM(E421:P421)</f>
        <v>48803.19</v>
      </c>
      <c r="R421" s="110">
        <f>SUM(R418:R420)</f>
        <v>0</v>
      </c>
      <c r="S421" s="110">
        <f>SUM(S418:S420)</f>
        <v>0</v>
      </c>
      <c r="T421" s="110">
        <f>SUM(T418:T420)</f>
        <v>0</v>
      </c>
      <c r="U421" s="110">
        <f>SUM(U418:U420)</f>
        <v>0</v>
      </c>
      <c r="V421" s="110">
        <f>SUM(V418:V420)</f>
        <v>1207.5</v>
      </c>
      <c r="W421" s="51">
        <f>SUM(R421:V421)</f>
        <v>1207.5</v>
      </c>
      <c r="X421" s="110">
        <f>SUM(X418:X420)</f>
        <v>47595.69</v>
      </c>
      <c r="Y421" s="110">
        <f>SUM(Y418:Y420)</f>
        <v>0</v>
      </c>
      <c r="Z421" s="51">
        <f>SUM(W421:Y421)</f>
        <v>48803.19</v>
      </c>
      <c r="AA421" s="88">
        <f>Q421-Z421</f>
        <v>0</v>
      </c>
      <c r="AB421" s="113"/>
      <c r="AC421" s="113"/>
    </row>
    <row r="422" spans="1:29" ht="12.75">
      <c r="A422" s="108"/>
      <c r="B422" s="107"/>
      <c r="C422" s="118"/>
      <c r="D422" s="117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3"/>
      <c r="R422" s="104"/>
      <c r="S422" s="104"/>
      <c r="T422" s="104"/>
      <c r="U422" s="104"/>
      <c r="V422" s="104"/>
      <c r="W422" s="103"/>
      <c r="X422" s="104"/>
      <c r="Y422" s="104"/>
      <c r="Z422" s="103"/>
      <c r="AA422" s="102"/>
      <c r="AB422" s="101"/>
      <c r="AC422" s="101"/>
    </row>
    <row r="423" spans="1:34" s="95" customFormat="1" ht="12.75">
      <c r="A423" s="116" t="s">
        <v>9</v>
      </c>
      <c r="B423" s="45">
        <v>1</v>
      </c>
      <c r="C423" s="46" t="s">
        <v>29</v>
      </c>
      <c r="D423" s="65" t="s">
        <v>382</v>
      </c>
      <c r="E423" s="48">
        <v>0</v>
      </c>
      <c r="F423" s="48">
        <v>1955.01</v>
      </c>
      <c r="G423" s="48">
        <v>0</v>
      </c>
      <c r="H423" s="48">
        <v>0</v>
      </c>
      <c r="I423" s="48">
        <v>0</v>
      </c>
      <c r="J423" s="48">
        <v>10000</v>
      </c>
      <c r="K423" s="48">
        <v>0</v>
      </c>
      <c r="L423" s="48">
        <v>0</v>
      </c>
      <c r="M423" s="48">
        <v>0</v>
      </c>
      <c r="N423" s="48">
        <v>13500</v>
      </c>
      <c r="O423" s="48">
        <v>0</v>
      </c>
      <c r="P423" s="48">
        <v>0</v>
      </c>
      <c r="Q423" s="51">
        <f aca="true" t="shared" si="143" ref="Q423:Q444">SUM(E423:P423)</f>
        <v>25455.010000000002</v>
      </c>
      <c r="R423" s="48">
        <v>0</v>
      </c>
      <c r="S423" s="48">
        <v>0</v>
      </c>
      <c r="T423" s="48">
        <v>0</v>
      </c>
      <c r="U423" s="48">
        <v>0</v>
      </c>
      <c r="V423" s="48">
        <v>23230</v>
      </c>
      <c r="W423" s="51">
        <f aca="true" t="shared" si="144" ref="W423:W444">SUM(R423:V423)</f>
        <v>23230</v>
      </c>
      <c r="X423" s="48">
        <v>1955.01</v>
      </c>
      <c r="Y423" s="48">
        <v>0</v>
      </c>
      <c r="Z423" s="51">
        <f aca="true" t="shared" si="145" ref="Z423:Z444">SUM(W423:Y423)</f>
        <v>25185.01</v>
      </c>
      <c r="AA423" s="88">
        <f aca="true" t="shared" si="146" ref="AA423:AA444">Q423-Z423</f>
        <v>270.00000000000364</v>
      </c>
      <c r="AB423" s="100">
        <f aca="true" t="shared" si="147" ref="AB423:AB443">$Z$5-Z423</f>
        <v>189443.03</v>
      </c>
      <c r="AC423" s="100"/>
      <c r="AD423" s="52"/>
      <c r="AE423" s="54"/>
      <c r="AF423" s="52"/>
      <c r="AG423" s="52"/>
      <c r="AH423" s="52"/>
    </row>
    <row r="424" spans="1:34" s="95" customFormat="1" ht="12.75">
      <c r="A424" s="116" t="s">
        <v>9</v>
      </c>
      <c r="B424" s="45">
        <v>2</v>
      </c>
      <c r="C424" s="46" t="s">
        <v>28</v>
      </c>
      <c r="D424" s="65" t="s">
        <v>382</v>
      </c>
      <c r="E424" s="47">
        <v>0</v>
      </c>
      <c r="F424" s="47">
        <v>0</v>
      </c>
      <c r="G424" s="47">
        <v>0</v>
      </c>
      <c r="H424" s="47">
        <v>0</v>
      </c>
      <c r="I424" s="47">
        <v>0</v>
      </c>
      <c r="J424" s="47">
        <v>10000</v>
      </c>
      <c r="K424" s="47">
        <v>0</v>
      </c>
      <c r="L424" s="47">
        <v>0</v>
      </c>
      <c r="M424" s="47">
        <v>0</v>
      </c>
      <c r="N424" s="47">
        <v>45000</v>
      </c>
      <c r="O424" s="47">
        <v>0</v>
      </c>
      <c r="P424" s="47">
        <v>0</v>
      </c>
      <c r="Q424" s="98">
        <f t="shared" si="143"/>
        <v>55000</v>
      </c>
      <c r="R424" s="47">
        <v>0</v>
      </c>
      <c r="S424" s="47">
        <v>0</v>
      </c>
      <c r="T424" s="47">
        <v>0</v>
      </c>
      <c r="U424" s="47">
        <v>0</v>
      </c>
      <c r="V424" s="47">
        <v>55000</v>
      </c>
      <c r="W424" s="98">
        <f t="shared" si="144"/>
        <v>55000</v>
      </c>
      <c r="X424" s="47">
        <v>0</v>
      </c>
      <c r="Y424" s="47">
        <v>0</v>
      </c>
      <c r="Z424" s="98">
        <f t="shared" si="145"/>
        <v>55000</v>
      </c>
      <c r="AA424" s="97">
        <f t="shared" si="146"/>
        <v>0</v>
      </c>
      <c r="AB424" s="96">
        <f t="shared" si="147"/>
        <v>159628.04</v>
      </c>
      <c r="AC424" s="96"/>
      <c r="AD424" s="52"/>
      <c r="AE424" s="54"/>
      <c r="AF424" s="52"/>
      <c r="AG424" s="52"/>
      <c r="AH424" s="52"/>
    </row>
    <row r="425" spans="1:34" s="95" customFormat="1" ht="12.75">
      <c r="A425" s="116" t="s">
        <v>9</v>
      </c>
      <c r="B425" s="45">
        <v>3</v>
      </c>
      <c r="C425" s="46" t="s">
        <v>27</v>
      </c>
      <c r="D425" s="65" t="s">
        <v>382</v>
      </c>
      <c r="E425" s="47">
        <v>0</v>
      </c>
      <c r="F425" s="47">
        <v>0</v>
      </c>
      <c r="G425" s="47">
        <v>0</v>
      </c>
      <c r="H425" s="47">
        <v>0</v>
      </c>
      <c r="I425" s="47">
        <v>0</v>
      </c>
      <c r="J425" s="47">
        <v>10000</v>
      </c>
      <c r="K425" s="47">
        <v>0</v>
      </c>
      <c r="L425" s="47">
        <v>0</v>
      </c>
      <c r="M425" s="47">
        <v>0</v>
      </c>
      <c r="N425" s="47">
        <v>10000</v>
      </c>
      <c r="O425" s="47">
        <v>0</v>
      </c>
      <c r="P425" s="47">
        <v>0</v>
      </c>
      <c r="Q425" s="98">
        <f t="shared" si="143"/>
        <v>20000</v>
      </c>
      <c r="R425" s="47">
        <v>0</v>
      </c>
      <c r="S425" s="47">
        <v>0</v>
      </c>
      <c r="T425" s="47">
        <v>0</v>
      </c>
      <c r="U425" s="47">
        <v>0</v>
      </c>
      <c r="V425" s="47">
        <v>19326</v>
      </c>
      <c r="W425" s="98">
        <f t="shared" si="144"/>
        <v>19326</v>
      </c>
      <c r="X425" s="47">
        <v>0</v>
      </c>
      <c r="Y425" s="47">
        <v>0</v>
      </c>
      <c r="Z425" s="98">
        <f t="shared" si="145"/>
        <v>19326</v>
      </c>
      <c r="AA425" s="97">
        <f t="shared" si="146"/>
        <v>674</v>
      </c>
      <c r="AB425" s="96">
        <f t="shared" si="147"/>
        <v>195302.04</v>
      </c>
      <c r="AC425" s="96"/>
      <c r="AD425" s="52"/>
      <c r="AE425" s="54"/>
      <c r="AF425" s="52"/>
      <c r="AG425" s="52"/>
      <c r="AH425" s="52"/>
    </row>
    <row r="426" spans="1:34" s="95" customFormat="1" ht="12.75">
      <c r="A426" s="116" t="s">
        <v>9</v>
      </c>
      <c r="B426" s="45">
        <v>4</v>
      </c>
      <c r="C426" s="46" t="s">
        <v>26</v>
      </c>
      <c r="D426" s="65" t="s">
        <v>382</v>
      </c>
      <c r="E426" s="47">
        <v>0</v>
      </c>
      <c r="F426" s="47">
        <v>0</v>
      </c>
      <c r="G426" s="47">
        <v>0</v>
      </c>
      <c r="H426" s="47">
        <v>0</v>
      </c>
      <c r="I426" s="47">
        <v>0</v>
      </c>
      <c r="J426" s="47">
        <v>28000</v>
      </c>
      <c r="K426" s="47">
        <v>0</v>
      </c>
      <c r="L426" s="47">
        <v>0</v>
      </c>
      <c r="M426" s="47">
        <v>0</v>
      </c>
      <c r="N426" s="47">
        <v>42000</v>
      </c>
      <c r="O426" s="47">
        <v>0</v>
      </c>
      <c r="P426" s="47">
        <v>0</v>
      </c>
      <c r="Q426" s="98">
        <f t="shared" si="143"/>
        <v>70000</v>
      </c>
      <c r="R426" s="47">
        <v>1600</v>
      </c>
      <c r="S426" s="47">
        <v>0</v>
      </c>
      <c r="T426" s="47">
        <v>500</v>
      </c>
      <c r="U426" s="47">
        <v>0</v>
      </c>
      <c r="V426" s="47">
        <v>66377.35</v>
      </c>
      <c r="W426" s="98">
        <f t="shared" si="144"/>
        <v>68477.35</v>
      </c>
      <c r="X426" s="47">
        <v>1500</v>
      </c>
      <c r="Y426" s="47">
        <v>0</v>
      </c>
      <c r="Z426" s="98">
        <f t="shared" si="145"/>
        <v>69977.35</v>
      </c>
      <c r="AA426" s="97">
        <f t="shared" si="146"/>
        <v>22.64999999999418</v>
      </c>
      <c r="AB426" s="96">
        <f t="shared" si="147"/>
        <v>144650.69</v>
      </c>
      <c r="AC426" s="96"/>
      <c r="AD426" s="52"/>
      <c r="AE426" s="54"/>
      <c r="AF426" s="52"/>
      <c r="AG426" s="52"/>
      <c r="AH426" s="52"/>
    </row>
    <row r="427" spans="1:34" s="95" customFormat="1" ht="12.75">
      <c r="A427" s="116" t="s">
        <v>9</v>
      </c>
      <c r="B427" s="45">
        <v>5</v>
      </c>
      <c r="C427" s="46" t="s">
        <v>25</v>
      </c>
      <c r="D427" s="65" t="s">
        <v>382</v>
      </c>
      <c r="E427" s="47">
        <v>0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10000</v>
      </c>
      <c r="O427" s="47">
        <v>0</v>
      </c>
      <c r="P427" s="47">
        <v>0</v>
      </c>
      <c r="Q427" s="98">
        <f t="shared" si="143"/>
        <v>10000</v>
      </c>
      <c r="R427" s="47">
        <v>0</v>
      </c>
      <c r="S427" s="47">
        <v>0</v>
      </c>
      <c r="T427" s="47">
        <v>0</v>
      </c>
      <c r="U427" s="47">
        <v>0</v>
      </c>
      <c r="V427" s="47">
        <v>9720.49</v>
      </c>
      <c r="W427" s="98">
        <f t="shared" si="144"/>
        <v>9720.49</v>
      </c>
      <c r="X427" s="47">
        <v>0</v>
      </c>
      <c r="Y427" s="47">
        <v>0</v>
      </c>
      <c r="Z427" s="98">
        <f t="shared" si="145"/>
        <v>9720.49</v>
      </c>
      <c r="AA427" s="97">
        <f t="shared" si="146"/>
        <v>279.5100000000002</v>
      </c>
      <c r="AB427" s="96">
        <f t="shared" si="147"/>
        <v>204907.55000000002</v>
      </c>
      <c r="AC427" s="96"/>
      <c r="AD427" s="52"/>
      <c r="AE427" s="54"/>
      <c r="AF427" s="52"/>
      <c r="AG427" s="52"/>
      <c r="AH427" s="52"/>
    </row>
    <row r="428" spans="1:34" s="95" customFormat="1" ht="12.75">
      <c r="A428" s="116" t="s">
        <v>9</v>
      </c>
      <c r="B428" s="45">
        <v>6</v>
      </c>
      <c r="C428" s="46" t="s">
        <v>24</v>
      </c>
      <c r="D428" s="65" t="s">
        <v>382</v>
      </c>
      <c r="E428" s="47">
        <v>0</v>
      </c>
      <c r="F428" s="47">
        <v>0</v>
      </c>
      <c r="G428" s="47">
        <v>0</v>
      </c>
      <c r="H428" s="47">
        <v>0</v>
      </c>
      <c r="I428" s="47">
        <v>0</v>
      </c>
      <c r="J428" s="47">
        <v>10000</v>
      </c>
      <c r="K428" s="47">
        <v>0</v>
      </c>
      <c r="L428" s="47">
        <v>0</v>
      </c>
      <c r="M428" s="47">
        <v>0</v>
      </c>
      <c r="N428" s="47">
        <v>0</v>
      </c>
      <c r="O428" s="47">
        <v>5673.5</v>
      </c>
      <c r="P428" s="47">
        <v>0</v>
      </c>
      <c r="Q428" s="98">
        <f t="shared" si="143"/>
        <v>15673.5</v>
      </c>
      <c r="R428" s="47">
        <v>0</v>
      </c>
      <c r="S428" s="47">
        <v>0</v>
      </c>
      <c r="T428" s="47">
        <v>0</v>
      </c>
      <c r="U428" s="47">
        <v>0</v>
      </c>
      <c r="V428" s="47">
        <v>15673.5</v>
      </c>
      <c r="W428" s="98">
        <f t="shared" si="144"/>
        <v>15673.5</v>
      </c>
      <c r="X428" s="47">
        <v>0</v>
      </c>
      <c r="Y428" s="47">
        <v>0</v>
      </c>
      <c r="Z428" s="98">
        <f t="shared" si="145"/>
        <v>15673.5</v>
      </c>
      <c r="AA428" s="97">
        <f t="shared" si="146"/>
        <v>0</v>
      </c>
      <c r="AB428" s="96">
        <f t="shared" si="147"/>
        <v>198954.54</v>
      </c>
      <c r="AC428" s="96"/>
      <c r="AD428" s="52"/>
      <c r="AE428" s="54"/>
      <c r="AF428" s="52"/>
      <c r="AG428" s="52"/>
      <c r="AH428" s="52"/>
    </row>
    <row r="429" spans="1:34" s="95" customFormat="1" ht="12.75">
      <c r="A429" s="116" t="s">
        <v>9</v>
      </c>
      <c r="B429" s="45">
        <v>7</v>
      </c>
      <c r="C429" s="46" t="s">
        <v>23</v>
      </c>
      <c r="D429" s="65" t="s">
        <v>382</v>
      </c>
      <c r="E429" s="47">
        <v>0</v>
      </c>
      <c r="F429" s="47">
        <v>0</v>
      </c>
      <c r="G429" s="47">
        <v>0</v>
      </c>
      <c r="H429" s="47">
        <v>0</v>
      </c>
      <c r="I429" s="47">
        <v>0</v>
      </c>
      <c r="J429" s="47">
        <v>28000</v>
      </c>
      <c r="K429" s="47">
        <v>0</v>
      </c>
      <c r="L429" s="47">
        <v>0</v>
      </c>
      <c r="M429" s="47">
        <v>0</v>
      </c>
      <c r="N429" s="47">
        <v>35000</v>
      </c>
      <c r="O429" s="47">
        <v>0</v>
      </c>
      <c r="P429" s="47">
        <v>0</v>
      </c>
      <c r="Q429" s="98">
        <f t="shared" si="143"/>
        <v>63000</v>
      </c>
      <c r="R429" s="47">
        <v>15295</v>
      </c>
      <c r="S429" s="47">
        <v>0</v>
      </c>
      <c r="T429" s="47">
        <v>0</v>
      </c>
      <c r="U429" s="47">
        <v>0</v>
      </c>
      <c r="V429" s="47">
        <v>45089.6</v>
      </c>
      <c r="W429" s="98">
        <f t="shared" si="144"/>
        <v>60384.6</v>
      </c>
      <c r="X429" s="47">
        <v>0</v>
      </c>
      <c r="Y429" s="47">
        <v>0</v>
      </c>
      <c r="Z429" s="98">
        <f t="shared" si="145"/>
        <v>60384.6</v>
      </c>
      <c r="AA429" s="97">
        <f t="shared" si="146"/>
        <v>2615.4000000000015</v>
      </c>
      <c r="AB429" s="96">
        <f t="shared" si="147"/>
        <v>154243.44</v>
      </c>
      <c r="AC429" s="96"/>
      <c r="AD429" s="52"/>
      <c r="AE429" s="54"/>
      <c r="AF429" s="52"/>
      <c r="AG429" s="52"/>
      <c r="AH429" s="52"/>
    </row>
    <row r="430" spans="1:34" s="95" customFormat="1" ht="12.75">
      <c r="A430" s="116" t="s">
        <v>9</v>
      </c>
      <c r="B430" s="45">
        <v>8</v>
      </c>
      <c r="C430" s="46" t="s">
        <v>22</v>
      </c>
      <c r="D430" s="65" t="s">
        <v>382</v>
      </c>
      <c r="E430" s="47">
        <v>0</v>
      </c>
      <c r="F430" s="47">
        <v>0</v>
      </c>
      <c r="G430" s="47">
        <v>0</v>
      </c>
      <c r="H430" s="47">
        <v>0</v>
      </c>
      <c r="I430" s="47">
        <v>0</v>
      </c>
      <c r="J430" s="47">
        <v>28000</v>
      </c>
      <c r="K430" s="47">
        <v>0</v>
      </c>
      <c r="L430" s="47">
        <v>0</v>
      </c>
      <c r="M430" s="47">
        <v>0</v>
      </c>
      <c r="N430" s="47">
        <v>39000</v>
      </c>
      <c r="O430" s="47">
        <v>0</v>
      </c>
      <c r="P430" s="47">
        <v>0</v>
      </c>
      <c r="Q430" s="98">
        <f t="shared" si="143"/>
        <v>67000</v>
      </c>
      <c r="R430" s="47">
        <v>0</v>
      </c>
      <c r="S430" s="47">
        <v>0</v>
      </c>
      <c r="T430" s="47">
        <v>0</v>
      </c>
      <c r="U430" s="47">
        <v>0</v>
      </c>
      <c r="V430" s="47">
        <v>66864.45</v>
      </c>
      <c r="W430" s="98">
        <f t="shared" si="144"/>
        <v>66864.45</v>
      </c>
      <c r="X430" s="47">
        <v>0</v>
      </c>
      <c r="Y430" s="47">
        <v>0</v>
      </c>
      <c r="Z430" s="98">
        <f t="shared" si="145"/>
        <v>66864.45</v>
      </c>
      <c r="AA430" s="97">
        <f t="shared" si="146"/>
        <v>135.5500000000029</v>
      </c>
      <c r="AB430" s="96">
        <f t="shared" si="147"/>
        <v>147763.59000000003</v>
      </c>
      <c r="AC430" s="96"/>
      <c r="AD430" s="52"/>
      <c r="AE430" s="54"/>
      <c r="AF430" s="52"/>
      <c r="AG430" s="52"/>
      <c r="AH430" s="52"/>
    </row>
    <row r="431" spans="1:34" s="95" customFormat="1" ht="12.75">
      <c r="A431" s="116" t="s">
        <v>9</v>
      </c>
      <c r="B431" s="45">
        <v>9</v>
      </c>
      <c r="C431" s="46" t="s">
        <v>21</v>
      </c>
      <c r="D431" s="65" t="s">
        <v>382</v>
      </c>
      <c r="E431" s="47">
        <v>0</v>
      </c>
      <c r="F431" s="47">
        <v>0</v>
      </c>
      <c r="G431" s="47">
        <v>0</v>
      </c>
      <c r="H431" s="47">
        <v>0</v>
      </c>
      <c r="I431" s="47">
        <v>0</v>
      </c>
      <c r="J431" s="47">
        <v>28000</v>
      </c>
      <c r="K431" s="47">
        <v>0</v>
      </c>
      <c r="L431" s="47">
        <v>0</v>
      </c>
      <c r="M431" s="47">
        <v>0</v>
      </c>
      <c r="N431" s="47">
        <v>42000</v>
      </c>
      <c r="O431" s="47">
        <v>0</v>
      </c>
      <c r="P431" s="47">
        <v>0</v>
      </c>
      <c r="Q431" s="98">
        <f t="shared" si="143"/>
        <v>70000</v>
      </c>
      <c r="R431" s="47">
        <v>0</v>
      </c>
      <c r="S431" s="47">
        <v>0</v>
      </c>
      <c r="T431" s="47">
        <v>0</v>
      </c>
      <c r="U431" s="47">
        <v>0</v>
      </c>
      <c r="V431" s="47">
        <v>69178.25</v>
      </c>
      <c r="W431" s="98">
        <f t="shared" si="144"/>
        <v>69178.25</v>
      </c>
      <c r="X431" s="47">
        <v>0</v>
      </c>
      <c r="Y431" s="47">
        <v>0</v>
      </c>
      <c r="Z431" s="98">
        <f t="shared" si="145"/>
        <v>69178.25</v>
      </c>
      <c r="AA431" s="97">
        <f t="shared" si="146"/>
        <v>821.75</v>
      </c>
      <c r="AB431" s="96">
        <f t="shared" si="147"/>
        <v>145449.79</v>
      </c>
      <c r="AC431" s="96"/>
      <c r="AD431" s="52"/>
      <c r="AE431" s="54"/>
      <c r="AF431" s="52"/>
      <c r="AG431" s="52"/>
      <c r="AH431" s="52"/>
    </row>
    <row r="432" spans="1:34" s="95" customFormat="1" ht="12.75">
      <c r="A432" s="116" t="s">
        <v>9</v>
      </c>
      <c r="B432" s="45">
        <v>10</v>
      </c>
      <c r="C432" s="46" t="s">
        <v>20</v>
      </c>
      <c r="D432" s="65" t="s">
        <v>382</v>
      </c>
      <c r="E432" s="47">
        <v>0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98">
        <f t="shared" si="143"/>
        <v>0</v>
      </c>
      <c r="R432" s="47">
        <v>0</v>
      </c>
      <c r="S432" s="47">
        <v>0</v>
      </c>
      <c r="T432" s="47">
        <v>0</v>
      </c>
      <c r="U432" s="47">
        <v>0</v>
      </c>
      <c r="V432" s="47">
        <v>0</v>
      </c>
      <c r="W432" s="98">
        <f t="shared" si="144"/>
        <v>0</v>
      </c>
      <c r="X432" s="47">
        <v>0</v>
      </c>
      <c r="Y432" s="47">
        <v>0</v>
      </c>
      <c r="Z432" s="98">
        <f t="shared" si="145"/>
        <v>0</v>
      </c>
      <c r="AA432" s="97">
        <f t="shared" si="146"/>
        <v>0</v>
      </c>
      <c r="AB432" s="96">
        <f t="shared" si="147"/>
        <v>214628.04</v>
      </c>
      <c r="AC432" s="96"/>
      <c r="AD432" s="52"/>
      <c r="AE432" s="54"/>
      <c r="AF432" s="52"/>
      <c r="AG432" s="52"/>
      <c r="AH432" s="52"/>
    </row>
    <row r="433" spans="1:34" s="95" customFormat="1" ht="12.75">
      <c r="A433" s="116" t="s">
        <v>9</v>
      </c>
      <c r="B433" s="45">
        <v>11</v>
      </c>
      <c r="C433" s="46" t="s">
        <v>374</v>
      </c>
      <c r="D433" s="65" t="s">
        <v>382</v>
      </c>
      <c r="E433" s="47">
        <v>0</v>
      </c>
      <c r="F433" s="47">
        <v>0</v>
      </c>
      <c r="G433" s="47">
        <v>0</v>
      </c>
      <c r="H433" s="47">
        <v>0</v>
      </c>
      <c r="I433" s="47">
        <v>0</v>
      </c>
      <c r="J433" s="47">
        <v>10000</v>
      </c>
      <c r="K433" s="47">
        <v>0</v>
      </c>
      <c r="L433" s="47">
        <v>0</v>
      </c>
      <c r="M433" s="47">
        <v>0</v>
      </c>
      <c r="N433" s="47">
        <v>0</v>
      </c>
      <c r="O433" s="47">
        <v>39847.5</v>
      </c>
      <c r="P433" s="47">
        <v>0</v>
      </c>
      <c r="Q433" s="98">
        <f t="shared" si="143"/>
        <v>49847.5</v>
      </c>
      <c r="R433" s="47">
        <v>0</v>
      </c>
      <c r="S433" s="47">
        <v>0</v>
      </c>
      <c r="T433" s="47">
        <v>0</v>
      </c>
      <c r="U433" s="47">
        <v>0</v>
      </c>
      <c r="V433" s="47">
        <v>49847.5</v>
      </c>
      <c r="W433" s="47">
        <f t="shared" si="144"/>
        <v>49847.5</v>
      </c>
      <c r="X433" s="47">
        <v>0</v>
      </c>
      <c r="Y433" s="47">
        <v>0</v>
      </c>
      <c r="Z433" s="98">
        <f t="shared" si="145"/>
        <v>49847.5</v>
      </c>
      <c r="AA433" s="97">
        <f t="shared" si="146"/>
        <v>0</v>
      </c>
      <c r="AB433" s="47">
        <f t="shared" si="147"/>
        <v>164780.54</v>
      </c>
      <c r="AC433" s="47"/>
      <c r="AD433" s="47"/>
      <c r="AE433" s="54"/>
      <c r="AF433" s="52"/>
      <c r="AG433" s="52"/>
      <c r="AH433" s="52"/>
    </row>
    <row r="434" spans="1:34" s="95" customFormat="1" ht="12.75">
      <c r="A434" s="116" t="s">
        <v>9</v>
      </c>
      <c r="B434" s="45">
        <v>12</v>
      </c>
      <c r="C434" s="46" t="s">
        <v>18</v>
      </c>
      <c r="D434" s="65" t="s">
        <v>382</v>
      </c>
      <c r="E434" s="47">
        <v>0</v>
      </c>
      <c r="F434" s="47">
        <v>977.5</v>
      </c>
      <c r="G434" s="47">
        <v>0</v>
      </c>
      <c r="H434" s="47">
        <v>0</v>
      </c>
      <c r="I434" s="47">
        <v>0</v>
      </c>
      <c r="J434" s="47">
        <v>28000</v>
      </c>
      <c r="K434" s="47">
        <v>0</v>
      </c>
      <c r="L434" s="47">
        <v>0</v>
      </c>
      <c r="M434" s="47">
        <v>0</v>
      </c>
      <c r="N434" s="47">
        <v>30000</v>
      </c>
      <c r="O434" s="47">
        <v>4000</v>
      </c>
      <c r="P434" s="47">
        <v>0</v>
      </c>
      <c r="Q434" s="98">
        <f t="shared" si="143"/>
        <v>62977.5</v>
      </c>
      <c r="R434" s="47">
        <v>0</v>
      </c>
      <c r="S434" s="47">
        <v>0</v>
      </c>
      <c r="T434" s="47">
        <v>0</v>
      </c>
      <c r="U434" s="47">
        <v>0</v>
      </c>
      <c r="V434" s="47">
        <v>57809.5</v>
      </c>
      <c r="W434" s="98">
        <f t="shared" si="144"/>
        <v>57809.5</v>
      </c>
      <c r="X434" s="47">
        <v>4977.5</v>
      </c>
      <c r="Y434" s="47">
        <v>0</v>
      </c>
      <c r="Z434" s="98">
        <f t="shared" si="145"/>
        <v>62787</v>
      </c>
      <c r="AA434" s="97">
        <f t="shared" si="146"/>
        <v>190.5</v>
      </c>
      <c r="AB434" s="96">
        <f t="shared" si="147"/>
        <v>151841.04</v>
      </c>
      <c r="AC434" s="96"/>
      <c r="AD434" s="52"/>
      <c r="AE434" s="54"/>
      <c r="AF434" s="52"/>
      <c r="AG434" s="52"/>
      <c r="AH434" s="52"/>
    </row>
    <row r="435" spans="1:34" s="95" customFormat="1" ht="12.75">
      <c r="A435" s="116" t="s">
        <v>9</v>
      </c>
      <c r="B435" s="45">
        <v>13</v>
      </c>
      <c r="C435" s="46" t="s">
        <v>17</v>
      </c>
      <c r="D435" s="65" t="s">
        <v>382</v>
      </c>
      <c r="E435" s="47">
        <v>0</v>
      </c>
      <c r="F435" s="47">
        <v>0</v>
      </c>
      <c r="G435" s="47">
        <v>0</v>
      </c>
      <c r="H435" s="47">
        <v>0</v>
      </c>
      <c r="I435" s="47">
        <v>0</v>
      </c>
      <c r="J435" s="47">
        <v>20000</v>
      </c>
      <c r="K435" s="47">
        <v>0</v>
      </c>
      <c r="L435" s="47">
        <v>0</v>
      </c>
      <c r="M435" s="47">
        <v>0</v>
      </c>
      <c r="N435" s="47">
        <v>0</v>
      </c>
      <c r="O435" s="47">
        <v>41446</v>
      </c>
      <c r="P435" s="47">
        <v>0</v>
      </c>
      <c r="Q435" s="98">
        <f t="shared" si="143"/>
        <v>61446</v>
      </c>
      <c r="R435" s="47">
        <v>0</v>
      </c>
      <c r="S435" s="47">
        <v>0</v>
      </c>
      <c r="T435" s="47">
        <v>5750</v>
      </c>
      <c r="U435" s="47">
        <v>0</v>
      </c>
      <c r="V435" s="47">
        <v>55568</v>
      </c>
      <c r="W435" s="98">
        <f t="shared" si="144"/>
        <v>61318</v>
      </c>
      <c r="X435" s="47">
        <v>0</v>
      </c>
      <c r="Y435" s="47">
        <v>0</v>
      </c>
      <c r="Z435" s="98">
        <f t="shared" si="145"/>
        <v>61318</v>
      </c>
      <c r="AA435" s="97">
        <f t="shared" si="146"/>
        <v>128</v>
      </c>
      <c r="AB435" s="96">
        <f t="shared" si="147"/>
        <v>153310.04</v>
      </c>
      <c r="AC435" s="96"/>
      <c r="AD435" s="52"/>
      <c r="AE435" s="54"/>
      <c r="AF435" s="52"/>
      <c r="AG435" s="52"/>
      <c r="AH435" s="52"/>
    </row>
    <row r="436" spans="1:34" s="95" customFormat="1" ht="12.75">
      <c r="A436" s="116" t="s">
        <v>9</v>
      </c>
      <c r="B436" s="45">
        <v>14</v>
      </c>
      <c r="C436" s="46" t="s">
        <v>16</v>
      </c>
      <c r="D436" s="65" t="s">
        <v>382</v>
      </c>
      <c r="E436" s="47">
        <v>0</v>
      </c>
      <c r="F436" s="47">
        <v>0</v>
      </c>
      <c r="G436" s="47">
        <v>0</v>
      </c>
      <c r="H436" s="47">
        <v>0</v>
      </c>
      <c r="I436" s="47">
        <v>0</v>
      </c>
      <c r="J436" s="47">
        <v>28000</v>
      </c>
      <c r="K436" s="47">
        <v>0</v>
      </c>
      <c r="L436" s="47">
        <v>0</v>
      </c>
      <c r="M436" s="47">
        <v>0</v>
      </c>
      <c r="N436" s="47">
        <v>0</v>
      </c>
      <c r="O436" s="47">
        <v>34996.54</v>
      </c>
      <c r="P436" s="47">
        <v>0</v>
      </c>
      <c r="Q436" s="98">
        <f t="shared" si="143"/>
        <v>62996.54</v>
      </c>
      <c r="R436" s="47">
        <v>0</v>
      </c>
      <c r="S436" s="47">
        <v>0</v>
      </c>
      <c r="T436" s="47">
        <v>0</v>
      </c>
      <c r="U436" s="47">
        <v>0</v>
      </c>
      <c r="V436" s="47">
        <v>62996.54</v>
      </c>
      <c r="W436" s="98">
        <f t="shared" si="144"/>
        <v>62996.54</v>
      </c>
      <c r="X436" s="47">
        <v>0</v>
      </c>
      <c r="Y436" s="47">
        <v>0</v>
      </c>
      <c r="Z436" s="98">
        <f t="shared" si="145"/>
        <v>62996.54</v>
      </c>
      <c r="AA436" s="97">
        <f t="shared" si="146"/>
        <v>0</v>
      </c>
      <c r="AB436" s="96">
        <f t="shared" si="147"/>
        <v>151631.5</v>
      </c>
      <c r="AC436" s="96"/>
      <c r="AD436" s="52"/>
      <c r="AE436" s="54"/>
      <c r="AF436" s="52"/>
      <c r="AG436" s="52"/>
      <c r="AH436" s="52"/>
    </row>
    <row r="437" spans="1:34" s="95" customFormat="1" ht="12.75">
      <c r="A437" s="116" t="s">
        <v>9</v>
      </c>
      <c r="B437" s="45">
        <v>15</v>
      </c>
      <c r="C437" s="46" t="s">
        <v>15</v>
      </c>
      <c r="D437" s="65" t="s">
        <v>382</v>
      </c>
      <c r="E437" s="47">
        <v>0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42000</v>
      </c>
      <c r="O437" s="47">
        <v>0</v>
      </c>
      <c r="P437" s="47">
        <v>0</v>
      </c>
      <c r="Q437" s="98">
        <f t="shared" si="143"/>
        <v>42000</v>
      </c>
      <c r="R437" s="47">
        <v>35111.23</v>
      </c>
      <c r="S437" s="47">
        <v>0</v>
      </c>
      <c r="T437" s="47">
        <v>0</v>
      </c>
      <c r="U437" s="47">
        <v>0</v>
      </c>
      <c r="V437" s="47">
        <v>6687.83</v>
      </c>
      <c r="W437" s="98">
        <f t="shared" si="144"/>
        <v>41799.060000000005</v>
      </c>
      <c r="X437" s="47">
        <v>0</v>
      </c>
      <c r="Y437" s="47">
        <v>0</v>
      </c>
      <c r="Z437" s="98">
        <f t="shared" si="145"/>
        <v>41799.060000000005</v>
      </c>
      <c r="AA437" s="97">
        <f t="shared" si="146"/>
        <v>200.93999999999505</v>
      </c>
      <c r="AB437" s="96">
        <f t="shared" si="147"/>
        <v>172828.98</v>
      </c>
      <c r="AC437" s="96"/>
      <c r="AD437" s="52"/>
      <c r="AE437" s="54"/>
      <c r="AF437" s="52"/>
      <c r="AG437" s="52"/>
      <c r="AH437" s="52"/>
    </row>
    <row r="438" spans="1:34" s="95" customFormat="1" ht="12.75">
      <c r="A438" s="116" t="s">
        <v>9</v>
      </c>
      <c r="B438" s="45">
        <v>16</v>
      </c>
      <c r="C438" s="46" t="s">
        <v>14</v>
      </c>
      <c r="D438" s="65" t="s">
        <v>382</v>
      </c>
      <c r="E438" s="47">
        <v>0</v>
      </c>
      <c r="F438" s="47">
        <v>0</v>
      </c>
      <c r="G438" s="47">
        <v>0</v>
      </c>
      <c r="H438" s="47">
        <v>0</v>
      </c>
      <c r="I438" s="47">
        <v>0</v>
      </c>
      <c r="J438" s="47">
        <v>28000</v>
      </c>
      <c r="K438" s="47">
        <v>0</v>
      </c>
      <c r="L438" s="47">
        <v>0</v>
      </c>
      <c r="M438" s="47">
        <v>0</v>
      </c>
      <c r="N438" s="47">
        <v>37500</v>
      </c>
      <c r="O438" s="47">
        <v>2485</v>
      </c>
      <c r="P438" s="47">
        <v>0</v>
      </c>
      <c r="Q438" s="98">
        <f t="shared" si="143"/>
        <v>67985</v>
      </c>
      <c r="R438" s="47">
        <v>0</v>
      </c>
      <c r="S438" s="47">
        <v>0</v>
      </c>
      <c r="T438" s="47">
        <v>5750</v>
      </c>
      <c r="U438" s="47">
        <v>0</v>
      </c>
      <c r="V438" s="47">
        <v>56433.38</v>
      </c>
      <c r="W438" s="98">
        <f t="shared" si="144"/>
        <v>62183.38</v>
      </c>
      <c r="X438" s="47">
        <v>2485</v>
      </c>
      <c r="Y438" s="47">
        <v>0</v>
      </c>
      <c r="Z438" s="98">
        <f t="shared" si="145"/>
        <v>64668.38</v>
      </c>
      <c r="AA438" s="97">
        <f t="shared" si="146"/>
        <v>3316.6200000000026</v>
      </c>
      <c r="AB438" s="96">
        <f t="shared" si="147"/>
        <v>149959.66</v>
      </c>
      <c r="AC438" s="96"/>
      <c r="AD438" s="52"/>
      <c r="AE438" s="54"/>
      <c r="AF438" s="52"/>
      <c r="AG438" s="52"/>
      <c r="AH438" s="52"/>
    </row>
    <row r="439" spans="1:34" s="95" customFormat="1" ht="12.75">
      <c r="A439" s="116" t="s">
        <v>9</v>
      </c>
      <c r="B439" s="45">
        <v>17</v>
      </c>
      <c r="C439" s="46" t="s">
        <v>13</v>
      </c>
      <c r="D439" s="65" t="s">
        <v>382</v>
      </c>
      <c r="E439" s="47">
        <v>0</v>
      </c>
      <c r="F439" s="47">
        <v>0</v>
      </c>
      <c r="G439" s="47">
        <v>0</v>
      </c>
      <c r="H439" s="47">
        <v>0</v>
      </c>
      <c r="I439" s="47">
        <v>0</v>
      </c>
      <c r="J439" s="47">
        <v>10000</v>
      </c>
      <c r="K439" s="47">
        <v>0</v>
      </c>
      <c r="L439" s="47">
        <v>0</v>
      </c>
      <c r="M439" s="47">
        <v>0</v>
      </c>
      <c r="N439" s="47">
        <v>0</v>
      </c>
      <c r="O439" s="47">
        <v>60000</v>
      </c>
      <c r="P439" s="47">
        <v>0</v>
      </c>
      <c r="Q439" s="98">
        <f t="shared" si="143"/>
        <v>70000</v>
      </c>
      <c r="R439" s="47">
        <v>0</v>
      </c>
      <c r="S439" s="47">
        <v>0</v>
      </c>
      <c r="T439" s="47">
        <v>0</v>
      </c>
      <c r="U439" s="47">
        <v>0</v>
      </c>
      <c r="V439" s="47">
        <v>70000</v>
      </c>
      <c r="W439" s="98">
        <f t="shared" si="144"/>
        <v>70000</v>
      </c>
      <c r="X439" s="47">
        <v>0</v>
      </c>
      <c r="Y439" s="47">
        <v>0</v>
      </c>
      <c r="Z439" s="98">
        <f t="shared" si="145"/>
        <v>70000</v>
      </c>
      <c r="AA439" s="97">
        <f t="shared" si="146"/>
        <v>0</v>
      </c>
      <c r="AB439" s="96">
        <f t="shared" si="147"/>
        <v>144628.04</v>
      </c>
      <c r="AC439" s="96"/>
      <c r="AD439" s="52"/>
      <c r="AE439" s="54"/>
      <c r="AF439" s="52"/>
      <c r="AG439" s="52"/>
      <c r="AH439" s="52"/>
    </row>
    <row r="440" spans="1:34" s="95" customFormat="1" ht="12.75">
      <c r="A440" s="116" t="s">
        <v>9</v>
      </c>
      <c r="B440" s="45">
        <v>18</v>
      </c>
      <c r="C440" s="46" t="s">
        <v>12</v>
      </c>
      <c r="D440" s="65" t="s">
        <v>382</v>
      </c>
      <c r="E440" s="47">
        <v>0</v>
      </c>
      <c r="F440" s="47">
        <v>977.5</v>
      </c>
      <c r="G440" s="47">
        <v>0</v>
      </c>
      <c r="H440" s="47">
        <v>0</v>
      </c>
      <c r="I440" s="47">
        <v>0</v>
      </c>
      <c r="J440" s="47">
        <v>19500</v>
      </c>
      <c r="K440" s="47">
        <v>0</v>
      </c>
      <c r="L440" s="47">
        <v>0</v>
      </c>
      <c r="M440" s="47">
        <v>0</v>
      </c>
      <c r="N440" s="47">
        <v>35500</v>
      </c>
      <c r="O440" s="47">
        <v>0</v>
      </c>
      <c r="P440" s="47">
        <v>0</v>
      </c>
      <c r="Q440" s="98">
        <f t="shared" si="143"/>
        <v>55977.5</v>
      </c>
      <c r="R440" s="47">
        <v>0</v>
      </c>
      <c r="S440" s="47">
        <v>0</v>
      </c>
      <c r="T440" s="47">
        <v>0</v>
      </c>
      <c r="U440" s="47">
        <v>0</v>
      </c>
      <c r="V440" s="47">
        <v>55000</v>
      </c>
      <c r="W440" s="98">
        <f t="shared" si="144"/>
        <v>55000</v>
      </c>
      <c r="X440" s="47">
        <v>977.5</v>
      </c>
      <c r="Y440" s="47">
        <v>0</v>
      </c>
      <c r="Z440" s="98">
        <f t="shared" si="145"/>
        <v>55977.5</v>
      </c>
      <c r="AA440" s="97">
        <f t="shared" si="146"/>
        <v>0</v>
      </c>
      <c r="AB440" s="96">
        <f t="shared" si="147"/>
        <v>158650.54</v>
      </c>
      <c r="AC440" s="96"/>
      <c r="AD440" s="52"/>
      <c r="AE440" s="54"/>
      <c r="AF440" s="52"/>
      <c r="AG440" s="52"/>
      <c r="AH440" s="52"/>
    </row>
    <row r="441" spans="1:34" s="95" customFormat="1" ht="12.75">
      <c r="A441" s="116" t="s">
        <v>9</v>
      </c>
      <c r="B441" s="45">
        <v>19</v>
      </c>
      <c r="C441" s="46" t="s">
        <v>11</v>
      </c>
      <c r="D441" s="65" t="s">
        <v>382</v>
      </c>
      <c r="E441" s="47">
        <v>0</v>
      </c>
      <c r="F441" s="47">
        <v>0</v>
      </c>
      <c r="G441" s="47">
        <v>0</v>
      </c>
      <c r="H441" s="47">
        <v>0</v>
      </c>
      <c r="I441" s="47">
        <v>0</v>
      </c>
      <c r="J441" s="47">
        <v>28000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98">
        <f t="shared" si="143"/>
        <v>28000</v>
      </c>
      <c r="R441" s="47">
        <v>0</v>
      </c>
      <c r="S441" s="47">
        <v>0</v>
      </c>
      <c r="T441" s="47">
        <v>0</v>
      </c>
      <c r="U441" s="47">
        <v>0</v>
      </c>
      <c r="V441" s="47">
        <v>28000</v>
      </c>
      <c r="W441" s="98">
        <f t="shared" si="144"/>
        <v>28000</v>
      </c>
      <c r="X441" s="47">
        <v>0</v>
      </c>
      <c r="Y441" s="47">
        <v>0</v>
      </c>
      <c r="Z441" s="98">
        <f t="shared" si="145"/>
        <v>28000</v>
      </c>
      <c r="AA441" s="97">
        <f t="shared" si="146"/>
        <v>0</v>
      </c>
      <c r="AB441" s="96">
        <f t="shared" si="147"/>
        <v>186628.04</v>
      </c>
      <c r="AC441" s="96"/>
      <c r="AD441" s="52"/>
      <c r="AE441" s="54"/>
      <c r="AF441" s="52"/>
      <c r="AG441" s="52"/>
      <c r="AH441" s="52"/>
    </row>
    <row r="442" spans="1:34" s="95" customFormat="1" ht="12.75">
      <c r="A442" s="116" t="s">
        <v>9</v>
      </c>
      <c r="B442" s="45">
        <v>20</v>
      </c>
      <c r="C442" s="46" t="s">
        <v>10</v>
      </c>
      <c r="D442" s="65" t="s">
        <v>382</v>
      </c>
      <c r="E442" s="47">
        <v>0</v>
      </c>
      <c r="F442" s="47">
        <v>0</v>
      </c>
      <c r="G442" s="47">
        <v>0</v>
      </c>
      <c r="H442" s="47">
        <v>0</v>
      </c>
      <c r="I442" s="47">
        <v>0</v>
      </c>
      <c r="J442" s="47">
        <v>10000</v>
      </c>
      <c r="K442" s="47">
        <v>0</v>
      </c>
      <c r="L442" s="47">
        <v>0</v>
      </c>
      <c r="M442" s="47">
        <v>0</v>
      </c>
      <c r="N442" s="47">
        <v>20000</v>
      </c>
      <c r="O442" s="47">
        <v>0</v>
      </c>
      <c r="P442" s="47">
        <v>0</v>
      </c>
      <c r="Q442" s="98">
        <f t="shared" si="143"/>
        <v>30000</v>
      </c>
      <c r="R442" s="47">
        <v>0</v>
      </c>
      <c r="S442" s="47">
        <v>0</v>
      </c>
      <c r="T442" s="47">
        <v>0</v>
      </c>
      <c r="U442" s="47">
        <v>0</v>
      </c>
      <c r="V442" s="47">
        <v>29999.9</v>
      </c>
      <c r="W442" s="98">
        <f t="shared" si="144"/>
        <v>29999.9</v>
      </c>
      <c r="X442" s="47">
        <v>0</v>
      </c>
      <c r="Y442" s="47">
        <v>0</v>
      </c>
      <c r="Z442" s="98">
        <f t="shared" si="145"/>
        <v>29999.9</v>
      </c>
      <c r="AA442" s="97">
        <f t="shared" si="146"/>
        <v>0.09999999999854481</v>
      </c>
      <c r="AB442" s="96">
        <f t="shared" si="147"/>
        <v>184628.14</v>
      </c>
      <c r="AC442" s="96"/>
      <c r="AD442" s="52"/>
      <c r="AE442" s="54"/>
      <c r="AF442" s="52"/>
      <c r="AG442" s="52"/>
      <c r="AH442" s="52"/>
    </row>
    <row r="443" spans="1:34" s="95" customFormat="1" ht="12.75">
      <c r="A443" s="116" t="s">
        <v>9</v>
      </c>
      <c r="B443" s="45">
        <v>21</v>
      </c>
      <c r="C443" s="46" t="s">
        <v>8</v>
      </c>
      <c r="D443" s="65" t="s">
        <v>382</v>
      </c>
      <c r="E443" s="47">
        <v>0</v>
      </c>
      <c r="F443" s="47">
        <v>0</v>
      </c>
      <c r="G443" s="47">
        <v>0</v>
      </c>
      <c r="H443" s="47">
        <v>0</v>
      </c>
      <c r="I443" s="47">
        <v>0</v>
      </c>
      <c r="J443" s="47">
        <v>20000</v>
      </c>
      <c r="K443" s="47">
        <v>0</v>
      </c>
      <c r="L443" s="47">
        <v>0</v>
      </c>
      <c r="M443" s="47">
        <v>0</v>
      </c>
      <c r="N443" s="47">
        <v>0</v>
      </c>
      <c r="O443" s="47">
        <v>38164.37</v>
      </c>
      <c r="P443" s="47">
        <v>0</v>
      </c>
      <c r="Q443" s="98">
        <f t="shared" si="143"/>
        <v>58164.37</v>
      </c>
      <c r="R443" s="47">
        <v>0</v>
      </c>
      <c r="S443" s="47">
        <v>0</v>
      </c>
      <c r="T443" s="47">
        <v>0</v>
      </c>
      <c r="U443" s="47">
        <v>0</v>
      </c>
      <c r="V443" s="47">
        <v>57771.87</v>
      </c>
      <c r="W443" s="98">
        <f t="shared" si="144"/>
        <v>57771.87</v>
      </c>
      <c r="X443" s="47">
        <v>0</v>
      </c>
      <c r="Y443" s="47">
        <v>0</v>
      </c>
      <c r="Z443" s="98">
        <f t="shared" si="145"/>
        <v>57771.87</v>
      </c>
      <c r="AA443" s="97">
        <f t="shared" si="146"/>
        <v>392.5</v>
      </c>
      <c r="AB443" s="96">
        <f t="shared" si="147"/>
        <v>156856.17</v>
      </c>
      <c r="AC443" s="96"/>
      <c r="AD443" s="52"/>
      <c r="AE443" s="54"/>
      <c r="AF443" s="52"/>
      <c r="AG443" s="52"/>
      <c r="AH443" s="52"/>
    </row>
    <row r="444" spans="1:29" ht="13.5" thickBot="1">
      <c r="A444" s="94"/>
      <c r="B444" s="93"/>
      <c r="C444" s="115"/>
      <c r="D444" s="114"/>
      <c r="E444" s="110">
        <f aca="true" t="shared" si="148" ref="E444:P444">SUM(E423:E443)</f>
        <v>0</v>
      </c>
      <c r="F444" s="110">
        <f t="shared" si="148"/>
        <v>3910.01</v>
      </c>
      <c r="G444" s="110">
        <f t="shared" si="148"/>
        <v>0</v>
      </c>
      <c r="H444" s="110">
        <f t="shared" si="148"/>
        <v>0</v>
      </c>
      <c r="I444" s="110">
        <f t="shared" si="148"/>
        <v>0</v>
      </c>
      <c r="J444" s="110">
        <f t="shared" si="148"/>
        <v>353500</v>
      </c>
      <c r="K444" s="110">
        <f t="shared" si="148"/>
        <v>0</v>
      </c>
      <c r="L444" s="110">
        <f t="shared" si="148"/>
        <v>0</v>
      </c>
      <c r="M444" s="110">
        <f t="shared" si="148"/>
        <v>0</v>
      </c>
      <c r="N444" s="110">
        <f t="shared" si="148"/>
        <v>401500</v>
      </c>
      <c r="O444" s="110">
        <f t="shared" si="148"/>
        <v>226612.91</v>
      </c>
      <c r="P444" s="110">
        <f t="shared" si="148"/>
        <v>0</v>
      </c>
      <c r="Q444" s="51">
        <f t="shared" si="143"/>
        <v>985522.92</v>
      </c>
      <c r="R444" s="110">
        <f>SUM(R423:R443)</f>
        <v>52006.23</v>
      </c>
      <c r="S444" s="110">
        <f>SUM(S423:S443)</f>
        <v>0</v>
      </c>
      <c r="T444" s="110">
        <f>SUM(T423:T443)</f>
        <v>12000</v>
      </c>
      <c r="U444" s="110">
        <f>SUM(U423:U443)</f>
        <v>0</v>
      </c>
      <c r="V444" s="110">
        <f>SUM(V423:V443)</f>
        <v>900574.16</v>
      </c>
      <c r="W444" s="51">
        <f t="shared" si="144"/>
        <v>964580.39</v>
      </c>
      <c r="X444" s="110">
        <f>SUM(X423:X443)</f>
        <v>11895.01</v>
      </c>
      <c r="Y444" s="110">
        <f>SUM(Y423:Y443)</f>
        <v>0</v>
      </c>
      <c r="Z444" s="51">
        <f t="shared" si="145"/>
        <v>976475.4</v>
      </c>
      <c r="AA444" s="88">
        <f t="shared" si="146"/>
        <v>9047.520000000019</v>
      </c>
      <c r="AB444" s="113"/>
      <c r="AC444" s="113"/>
    </row>
    <row r="445" spans="1:29" ht="12.75">
      <c r="A445" s="108"/>
      <c r="B445" s="107"/>
      <c r="C445" s="106"/>
      <c r="D445" s="105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3"/>
      <c r="R445" s="104"/>
      <c r="S445" s="104"/>
      <c r="T445" s="104"/>
      <c r="U445" s="104"/>
      <c r="V445" s="104"/>
      <c r="W445" s="103"/>
      <c r="X445" s="104"/>
      <c r="Y445" s="104"/>
      <c r="Z445" s="103"/>
      <c r="AA445" s="102"/>
      <c r="AB445" s="101"/>
      <c r="AC445" s="101"/>
    </row>
    <row r="446" spans="1:34" s="95" customFormat="1" ht="12.75">
      <c r="A446" s="99" t="s">
        <v>5</v>
      </c>
      <c r="B446" s="45">
        <v>2</v>
      </c>
      <c r="C446" s="46" t="s">
        <v>375</v>
      </c>
      <c r="D446" s="65" t="s">
        <v>382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47525</v>
      </c>
      <c r="P446" s="48">
        <v>0</v>
      </c>
      <c r="Q446" s="51">
        <f>SUM(E446:P446)</f>
        <v>47525</v>
      </c>
      <c r="R446" s="48">
        <v>0</v>
      </c>
      <c r="S446" s="48">
        <v>0</v>
      </c>
      <c r="T446" s="48">
        <v>0</v>
      </c>
      <c r="U446" s="48">
        <v>16860</v>
      </c>
      <c r="V446" s="48">
        <v>0</v>
      </c>
      <c r="W446" s="51">
        <f>SUM(R446:V446)</f>
        <v>16860</v>
      </c>
      <c r="X446" s="48">
        <v>30665</v>
      </c>
      <c r="Y446" s="48">
        <v>0</v>
      </c>
      <c r="Z446" s="51">
        <f>SUM(W446:Y446)</f>
        <v>47525</v>
      </c>
      <c r="AA446" s="88">
        <f>Q446-Z446</f>
        <v>0</v>
      </c>
      <c r="AB446" s="100">
        <f>$Z$5-Z446</f>
        <v>167103.04</v>
      </c>
      <c r="AC446" s="100"/>
      <c r="AD446" s="52"/>
      <c r="AE446" s="54"/>
      <c r="AF446" s="52"/>
      <c r="AG446" s="52"/>
      <c r="AH446" s="52"/>
    </row>
    <row r="447" spans="1:29" ht="12.75">
      <c r="A447" s="99" t="s">
        <v>5</v>
      </c>
      <c r="B447" s="45">
        <v>3</v>
      </c>
      <c r="C447" s="46" t="s">
        <v>7</v>
      </c>
      <c r="D447" s="65" t="s">
        <v>382</v>
      </c>
      <c r="E447" s="47">
        <v>0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69881.73</v>
      </c>
      <c r="P447" s="47">
        <v>0</v>
      </c>
      <c r="Q447" s="98">
        <f>SUM(E447:P447)</f>
        <v>69881.73</v>
      </c>
      <c r="R447" s="47">
        <v>53764.24</v>
      </c>
      <c r="S447" s="47">
        <v>0</v>
      </c>
      <c r="T447" s="47">
        <v>2389.99</v>
      </c>
      <c r="U447" s="47">
        <v>0</v>
      </c>
      <c r="V447" s="47">
        <v>0</v>
      </c>
      <c r="W447" s="98">
        <f>SUM(R447:V447)</f>
        <v>56154.229999999996</v>
      </c>
      <c r="X447" s="47">
        <v>7000</v>
      </c>
      <c r="Y447" s="47">
        <v>6727.5</v>
      </c>
      <c r="Z447" s="98">
        <f>SUM(W447:Y447)</f>
        <v>69881.73</v>
      </c>
      <c r="AA447" s="97">
        <f>Q447-Z447</f>
        <v>0</v>
      </c>
      <c r="AB447" s="96">
        <f>$Z$5-Z447</f>
        <v>144746.31</v>
      </c>
      <c r="AC447" s="96"/>
    </row>
    <row r="448" spans="1:34" s="95" customFormat="1" ht="12.75">
      <c r="A448" s="99" t="s">
        <v>5</v>
      </c>
      <c r="B448" s="45">
        <v>4</v>
      </c>
      <c r="C448" s="46" t="s">
        <v>6</v>
      </c>
      <c r="D448" s="65" t="s">
        <v>382</v>
      </c>
      <c r="E448" s="47">
        <v>0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64280</v>
      </c>
      <c r="P448" s="47">
        <v>0</v>
      </c>
      <c r="Q448" s="98">
        <f>SUM(E448:P448)</f>
        <v>64280</v>
      </c>
      <c r="R448" s="47">
        <v>46330</v>
      </c>
      <c r="S448" s="47">
        <v>0</v>
      </c>
      <c r="T448" s="47">
        <v>5000</v>
      </c>
      <c r="U448" s="47">
        <v>0</v>
      </c>
      <c r="V448" s="47">
        <v>0</v>
      </c>
      <c r="W448" s="98">
        <f>SUM(R448:V448)</f>
        <v>51330</v>
      </c>
      <c r="X448" s="47">
        <v>12950</v>
      </c>
      <c r="Y448" s="47">
        <v>0</v>
      </c>
      <c r="Z448" s="98">
        <f>SUM(W448:Y448)</f>
        <v>64280</v>
      </c>
      <c r="AA448" s="97">
        <f>Q448-Z448</f>
        <v>0</v>
      </c>
      <c r="AB448" s="96">
        <f>$Z$5-Z448</f>
        <v>150348.04</v>
      </c>
      <c r="AC448" s="96"/>
      <c r="AD448" s="52"/>
      <c r="AE448" s="54"/>
      <c r="AF448" s="52"/>
      <c r="AG448" s="52"/>
      <c r="AH448" s="52"/>
    </row>
    <row r="449" spans="1:34" s="95" customFormat="1" ht="12.75">
      <c r="A449" s="99" t="s">
        <v>5</v>
      </c>
      <c r="B449" s="45">
        <v>5</v>
      </c>
      <c r="C449" s="46" t="s">
        <v>376</v>
      </c>
      <c r="D449" s="65" t="s">
        <v>382</v>
      </c>
      <c r="E449" s="47">
        <v>0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49358</v>
      </c>
      <c r="P449" s="47">
        <v>0</v>
      </c>
      <c r="Q449" s="98">
        <f>SUM(E449:P449)</f>
        <v>49358</v>
      </c>
      <c r="R449" s="47">
        <v>0</v>
      </c>
      <c r="S449" s="47">
        <v>0</v>
      </c>
      <c r="T449" s="47">
        <v>0</v>
      </c>
      <c r="U449" s="47">
        <v>0</v>
      </c>
      <c r="V449" s="47">
        <v>21358</v>
      </c>
      <c r="W449" s="98">
        <f>SUM(R449:V449)</f>
        <v>21358</v>
      </c>
      <c r="X449" s="47">
        <v>28000</v>
      </c>
      <c r="Y449" s="47">
        <v>0</v>
      </c>
      <c r="Z449" s="98">
        <f>SUM(W449:Y449)</f>
        <v>49358</v>
      </c>
      <c r="AA449" s="97">
        <f>Q449-Z449</f>
        <v>0</v>
      </c>
      <c r="AB449" s="96">
        <f>$Z$5-Z449</f>
        <v>165270.04</v>
      </c>
      <c r="AC449" s="96"/>
      <c r="AD449" s="52"/>
      <c r="AE449" s="54"/>
      <c r="AF449" s="52"/>
      <c r="AG449" s="52"/>
      <c r="AH449" s="52"/>
    </row>
    <row r="450" spans="1:29" ht="13.5" thickBot="1">
      <c r="A450" s="94"/>
      <c r="B450" s="93"/>
      <c r="C450" s="112"/>
      <c r="D450" s="111"/>
      <c r="E450" s="110">
        <f aca="true" t="shared" si="149" ref="E450:P450">SUM(E446:E449)</f>
        <v>0</v>
      </c>
      <c r="F450" s="110">
        <f t="shared" si="149"/>
        <v>0</v>
      </c>
      <c r="G450" s="110">
        <f t="shared" si="149"/>
        <v>0</v>
      </c>
      <c r="H450" s="110">
        <f t="shared" si="149"/>
        <v>0</v>
      </c>
      <c r="I450" s="110">
        <f t="shared" si="149"/>
        <v>0</v>
      </c>
      <c r="J450" s="110">
        <f t="shared" si="149"/>
        <v>0</v>
      </c>
      <c r="K450" s="110">
        <f t="shared" si="149"/>
        <v>0</v>
      </c>
      <c r="L450" s="110">
        <f t="shared" si="149"/>
        <v>0</v>
      </c>
      <c r="M450" s="110">
        <f t="shared" si="149"/>
        <v>0</v>
      </c>
      <c r="N450" s="110">
        <f t="shared" si="149"/>
        <v>0</v>
      </c>
      <c r="O450" s="110">
        <f t="shared" si="149"/>
        <v>231044.72999999998</v>
      </c>
      <c r="P450" s="110">
        <f t="shared" si="149"/>
        <v>0</v>
      </c>
      <c r="Q450" s="51">
        <f>SUM(E450:P450)</f>
        <v>231044.72999999998</v>
      </c>
      <c r="R450" s="110">
        <f>SUM(R446:R449)</f>
        <v>100094.23999999999</v>
      </c>
      <c r="S450" s="110">
        <f>SUM(S446:S449)</f>
        <v>0</v>
      </c>
      <c r="T450" s="110">
        <f>SUM(T446:T449)</f>
        <v>7389.99</v>
      </c>
      <c r="U450" s="110">
        <f>SUM(U446:U449)</f>
        <v>16860</v>
      </c>
      <c r="V450" s="110">
        <f>SUM(V446:V449)</f>
        <v>21358</v>
      </c>
      <c r="W450" s="51">
        <f>SUM(R450:V450)</f>
        <v>145702.22999999998</v>
      </c>
      <c r="X450" s="110">
        <f>SUM(X446:X449)</f>
        <v>78615</v>
      </c>
      <c r="Y450" s="110">
        <f>SUM(Y446:Y449)</f>
        <v>6727.5</v>
      </c>
      <c r="Z450" s="51">
        <f>SUM(W450:Y450)</f>
        <v>231044.72999999998</v>
      </c>
      <c r="AA450" s="88">
        <f>Q450-Z450</f>
        <v>0</v>
      </c>
      <c r="AB450" s="109"/>
      <c r="AC450" s="109"/>
    </row>
    <row r="451" spans="1:29" ht="12.75">
      <c r="A451" s="108"/>
      <c r="B451" s="107"/>
      <c r="C451" s="106"/>
      <c r="D451" s="105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3"/>
      <c r="R451" s="104"/>
      <c r="S451" s="104"/>
      <c r="T451" s="104"/>
      <c r="U451" s="104"/>
      <c r="V451" s="104"/>
      <c r="W451" s="103"/>
      <c r="X451" s="104"/>
      <c r="Y451" s="104"/>
      <c r="Z451" s="103"/>
      <c r="AA451" s="102"/>
      <c r="AB451" s="101"/>
      <c r="AC451" s="101"/>
    </row>
    <row r="452" spans="1:29" ht="12.75">
      <c r="A452" s="99" t="s">
        <v>2</v>
      </c>
      <c r="B452" s="45">
        <v>1</v>
      </c>
      <c r="C452" s="46" t="s">
        <v>328</v>
      </c>
      <c r="D452" s="65" t="s">
        <v>382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51">
        <f>SUM(E452:P452)</f>
        <v>0</v>
      </c>
      <c r="R452" s="48">
        <v>0</v>
      </c>
      <c r="S452" s="48">
        <v>0</v>
      </c>
      <c r="T452" s="48">
        <v>0</v>
      </c>
      <c r="U452" s="48">
        <v>0</v>
      </c>
      <c r="V452" s="48">
        <v>0</v>
      </c>
      <c r="W452" s="51">
        <f>SUM(R452:V452)</f>
        <v>0</v>
      </c>
      <c r="X452" s="48">
        <v>0</v>
      </c>
      <c r="Y452" s="48">
        <v>0</v>
      </c>
      <c r="Z452" s="51">
        <f>SUM(W452:Y452)</f>
        <v>0</v>
      </c>
      <c r="AA452" s="88">
        <f>Q452-Z452</f>
        <v>0</v>
      </c>
      <c r="AB452" s="100">
        <f>$Z$5-Z452</f>
        <v>214628.04</v>
      </c>
      <c r="AC452" s="100"/>
    </row>
    <row r="453" spans="1:34" s="95" customFormat="1" ht="12.75">
      <c r="A453" s="99" t="s">
        <v>2</v>
      </c>
      <c r="B453" s="45">
        <v>2</v>
      </c>
      <c r="C453" s="46" t="s">
        <v>3</v>
      </c>
      <c r="D453" s="65" t="s">
        <v>382</v>
      </c>
      <c r="E453" s="47">
        <v>0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98">
        <f>SUM(E453:P453)</f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98">
        <f>SUM(R453:V453)</f>
        <v>0</v>
      </c>
      <c r="X453" s="47">
        <v>0</v>
      </c>
      <c r="Y453" s="47">
        <v>0</v>
      </c>
      <c r="Z453" s="98">
        <f>SUM(W453:Y453)</f>
        <v>0</v>
      </c>
      <c r="AA453" s="97">
        <f>Q453-Z453</f>
        <v>0</v>
      </c>
      <c r="AB453" s="96">
        <f>$Z$5-Z453</f>
        <v>214628.04</v>
      </c>
      <c r="AC453" s="96"/>
      <c r="AD453" s="52"/>
      <c r="AE453" s="54"/>
      <c r="AF453" s="52"/>
      <c r="AG453" s="52"/>
      <c r="AH453" s="52"/>
    </row>
    <row r="454" spans="1:34" s="95" customFormat="1" ht="12.75">
      <c r="A454" s="99" t="s">
        <v>2</v>
      </c>
      <c r="B454" s="45">
        <v>4</v>
      </c>
      <c r="C454" s="46" t="s">
        <v>1</v>
      </c>
      <c r="D454" s="65" t="s">
        <v>382</v>
      </c>
      <c r="E454" s="47">
        <v>0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12375</v>
      </c>
      <c r="L454" s="47">
        <v>0</v>
      </c>
      <c r="M454" s="47">
        <v>0</v>
      </c>
      <c r="N454" s="47">
        <v>0</v>
      </c>
      <c r="O454" s="47">
        <v>37803.06</v>
      </c>
      <c r="P454" s="47">
        <v>0</v>
      </c>
      <c r="Q454" s="98">
        <f>SUM(E454:P454)</f>
        <v>50178.06</v>
      </c>
      <c r="R454" s="47">
        <v>0</v>
      </c>
      <c r="S454" s="47">
        <v>0</v>
      </c>
      <c r="T454" s="47">
        <v>0</v>
      </c>
      <c r="U454" s="47">
        <v>31928.06</v>
      </c>
      <c r="V454" s="47">
        <v>18250</v>
      </c>
      <c r="W454" s="98">
        <f>SUM(R454:V454)</f>
        <v>50178.06</v>
      </c>
      <c r="X454" s="47">
        <v>0</v>
      </c>
      <c r="Y454" s="47">
        <v>0</v>
      </c>
      <c r="Z454" s="98">
        <f>SUM(W454:Y454)</f>
        <v>50178.06</v>
      </c>
      <c r="AA454" s="97">
        <f>Q454-Z454</f>
        <v>0</v>
      </c>
      <c r="AB454" s="96">
        <f>$Z$5-Z454</f>
        <v>164449.98</v>
      </c>
      <c r="AC454" s="96"/>
      <c r="AD454" s="52"/>
      <c r="AE454" s="54"/>
      <c r="AF454" s="52"/>
      <c r="AG454" s="52"/>
      <c r="AH454" s="52"/>
    </row>
    <row r="455" spans="1:29" ht="13.5" thickBot="1">
      <c r="A455" s="94"/>
      <c r="B455" s="93"/>
      <c r="C455" s="92"/>
      <c r="D455" s="91"/>
      <c r="E455" s="90">
        <f aca="true" t="shared" si="150" ref="E455:P455">SUM(E452:E454)</f>
        <v>0</v>
      </c>
      <c r="F455" s="90">
        <f t="shared" si="150"/>
        <v>0</v>
      </c>
      <c r="G455" s="90">
        <f t="shared" si="150"/>
        <v>0</v>
      </c>
      <c r="H455" s="90">
        <f t="shared" si="150"/>
        <v>0</v>
      </c>
      <c r="I455" s="90">
        <f t="shared" si="150"/>
        <v>0</v>
      </c>
      <c r="J455" s="90">
        <f t="shared" si="150"/>
        <v>0</v>
      </c>
      <c r="K455" s="90">
        <f t="shared" si="150"/>
        <v>12375</v>
      </c>
      <c r="L455" s="90">
        <f t="shared" si="150"/>
        <v>0</v>
      </c>
      <c r="M455" s="90">
        <f t="shared" si="150"/>
        <v>0</v>
      </c>
      <c r="N455" s="90">
        <f t="shared" si="150"/>
        <v>0</v>
      </c>
      <c r="O455" s="90">
        <f t="shared" si="150"/>
        <v>37803.06</v>
      </c>
      <c r="P455" s="90">
        <f t="shared" si="150"/>
        <v>0</v>
      </c>
      <c r="Q455" s="89">
        <f>SUM(E455:P455)</f>
        <v>50178.06</v>
      </c>
      <c r="R455" s="90">
        <f>SUM(R452:R454)</f>
        <v>0</v>
      </c>
      <c r="S455" s="90">
        <f>SUM(S452:S454)</f>
        <v>0</v>
      </c>
      <c r="T455" s="90">
        <f>SUM(T452:T454)</f>
        <v>0</v>
      </c>
      <c r="U455" s="90">
        <f>SUM(U452:U454)</f>
        <v>31928.06</v>
      </c>
      <c r="V455" s="90">
        <f>SUM(V452:V454)</f>
        <v>18250</v>
      </c>
      <c r="W455" s="89">
        <f>SUM(R455:V455)</f>
        <v>50178.06</v>
      </c>
      <c r="X455" s="90">
        <f>SUM(X452:X454)</f>
        <v>0</v>
      </c>
      <c r="Y455" s="90">
        <f>SUM(Y452:Y454)</f>
        <v>0</v>
      </c>
      <c r="Z455" s="89">
        <f>SUM(W455:Y455)</f>
        <v>50178.06</v>
      </c>
      <c r="AA455" s="88">
        <f>Q455-Z455</f>
        <v>0</v>
      </c>
      <c r="AB455" s="87"/>
      <c r="AC455" s="87"/>
    </row>
    <row r="456" spans="1:29" ht="12.75">
      <c r="A456" s="86"/>
      <c r="B456" s="85"/>
      <c r="C456" s="84"/>
      <c r="D456" s="83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2"/>
      <c r="R456" s="81"/>
      <c r="S456" s="81"/>
      <c r="T456" s="81"/>
      <c r="U456" s="81"/>
      <c r="V456" s="81"/>
      <c r="W456" s="81"/>
      <c r="X456" s="81"/>
      <c r="Y456" s="81"/>
      <c r="Z456" s="82"/>
      <c r="AA456" s="82"/>
      <c r="AB456" s="81"/>
      <c r="AC456" s="81"/>
    </row>
    <row r="457" spans="1:31" ht="13.5" thickBot="1">
      <c r="A457" s="80" t="s">
        <v>377</v>
      </c>
      <c r="B457" s="79"/>
      <c r="C457" s="78">
        <f>COUNTA(C11:C456)</f>
        <v>380</v>
      </c>
      <c r="D457" s="77"/>
      <c r="E457" s="76">
        <f aca="true" t="shared" si="151" ref="E457:Z457">E17+E27+E31+E35+E44+E48+E68+E79+E142+E148+E164+E178+E187+E212+E254+E273+E282+E287+E306+E319+E336+E348+E353+E378+E388+E398+E406+E416+E421+E444+E450+E455</f>
        <v>0</v>
      </c>
      <c r="F457" s="76">
        <f t="shared" si="151"/>
        <v>7820.01</v>
      </c>
      <c r="G457" s="76">
        <f t="shared" si="151"/>
        <v>0</v>
      </c>
      <c r="H457" s="76">
        <f t="shared" si="151"/>
        <v>0</v>
      </c>
      <c r="I457" s="76">
        <f t="shared" si="151"/>
        <v>452026.8</v>
      </c>
      <c r="J457" s="76">
        <f t="shared" si="151"/>
        <v>2566948</v>
      </c>
      <c r="K457" s="76">
        <f t="shared" si="151"/>
        <v>1213809.63</v>
      </c>
      <c r="L457" s="76">
        <f t="shared" si="151"/>
        <v>329143</v>
      </c>
      <c r="M457" s="76">
        <f t="shared" si="151"/>
        <v>154447.47</v>
      </c>
      <c r="N457" s="76">
        <f t="shared" si="151"/>
        <v>2514488</v>
      </c>
      <c r="O457" s="76">
        <f t="shared" si="151"/>
        <v>2382727.77</v>
      </c>
      <c r="P457" s="76">
        <f t="shared" si="151"/>
        <v>0</v>
      </c>
      <c r="Q457" s="76">
        <f t="shared" si="151"/>
        <v>9621410.68</v>
      </c>
      <c r="R457" s="76">
        <f t="shared" si="151"/>
        <v>1097214.6599999997</v>
      </c>
      <c r="S457" s="76">
        <f t="shared" si="151"/>
        <v>0</v>
      </c>
      <c r="T457" s="76">
        <f t="shared" si="151"/>
        <v>170880.59</v>
      </c>
      <c r="U457" s="76">
        <f t="shared" si="151"/>
        <v>520025.07999999996</v>
      </c>
      <c r="V457" s="76">
        <f t="shared" si="151"/>
        <v>3830220.35</v>
      </c>
      <c r="W457" s="76">
        <f t="shared" si="151"/>
        <v>5618340.679999999</v>
      </c>
      <c r="X457" s="76">
        <f t="shared" si="151"/>
        <v>3433151.690000001</v>
      </c>
      <c r="Y457" s="76">
        <f t="shared" si="151"/>
        <v>249263.82</v>
      </c>
      <c r="Z457" s="76">
        <f t="shared" si="151"/>
        <v>9300756.19</v>
      </c>
      <c r="AA457" s="76">
        <f>Q457-Z457</f>
        <v>320654.4900000002</v>
      </c>
      <c r="AB457" s="75"/>
      <c r="AC457" s="74">
        <v>0</v>
      </c>
      <c r="AE457" s="73"/>
    </row>
    <row r="458" spans="1:29" ht="14.25" thickBot="1" thickTop="1">
      <c r="A458" s="72"/>
      <c r="B458" s="71"/>
      <c r="C458" s="70"/>
      <c r="D458" s="69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8"/>
      <c r="R458" s="67"/>
      <c r="S458" s="67"/>
      <c r="T458" s="67"/>
      <c r="U458" s="67"/>
      <c r="V458" s="67"/>
      <c r="W458" s="67"/>
      <c r="X458" s="67"/>
      <c r="Y458" s="67"/>
      <c r="Z458" s="68"/>
      <c r="AA458" s="68"/>
      <c r="AB458" s="67"/>
      <c r="AC458" s="67"/>
    </row>
    <row r="459" spans="1:29" ht="12.75">
      <c r="A459" s="63"/>
      <c r="B459" s="64"/>
      <c r="C459" s="63"/>
      <c r="D459" s="62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</row>
    <row r="460" spans="1:29" ht="12.75">
      <c r="A460" s="66" t="s">
        <v>383</v>
      </c>
      <c r="B460" s="64"/>
      <c r="C460" s="63"/>
      <c r="D460" s="62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</row>
    <row r="461" spans="1:29" ht="12.75">
      <c r="A461" s="63"/>
      <c r="B461" s="65" t="s">
        <v>382</v>
      </c>
      <c r="C461" s="63" t="s">
        <v>381</v>
      </c>
      <c r="D461" s="62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59"/>
      <c r="Z461" s="59"/>
      <c r="AA461" s="61"/>
      <c r="AB461" s="61"/>
      <c r="AC461" s="61"/>
    </row>
    <row r="462" spans="1:29" ht="12.75">
      <c r="A462" s="63"/>
      <c r="B462" s="65" t="s">
        <v>380</v>
      </c>
      <c r="C462" s="63" t="s">
        <v>379</v>
      </c>
      <c r="D462" s="62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59"/>
      <c r="Z462" s="59"/>
      <c r="AA462" s="61"/>
      <c r="AB462" s="61"/>
      <c r="AC462" s="61"/>
    </row>
    <row r="463" spans="1:29" ht="12.75">
      <c r="A463" s="63"/>
      <c r="B463" s="64"/>
      <c r="C463" s="63"/>
      <c r="D463" s="62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59"/>
      <c r="Z463" s="59"/>
      <c r="AA463" s="61"/>
      <c r="AB463" s="61"/>
      <c r="AC463" s="61"/>
    </row>
    <row r="464" spans="1:29" ht="12.75">
      <c r="A464" s="63"/>
      <c r="B464" s="64"/>
      <c r="C464" s="63"/>
      <c r="D464" s="62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59"/>
      <c r="Z464" s="61"/>
      <c r="AA464" s="61"/>
      <c r="AB464" s="61"/>
      <c r="AC464" s="61"/>
    </row>
    <row r="465" spans="1:29" s="52" customFormat="1" ht="12.75">
      <c r="A465" s="63"/>
      <c r="B465" s="64"/>
      <c r="C465" s="63"/>
      <c r="D465" s="62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58"/>
      <c r="Z465" s="61"/>
      <c r="AA465" s="61"/>
      <c r="AB465" s="61"/>
      <c r="AC465" s="61"/>
    </row>
    <row r="466" spans="2:26" s="52" customFormat="1" ht="12.75">
      <c r="B466" s="57"/>
      <c r="C466" s="55"/>
      <c r="D466" s="56"/>
      <c r="Y466" s="60"/>
      <c r="Z466" s="59"/>
    </row>
    <row r="467" spans="2:26" s="52" customFormat="1" ht="12.75">
      <c r="B467" s="57"/>
      <c r="C467" s="55"/>
      <c r="D467" s="56"/>
      <c r="Z467" s="59"/>
    </row>
    <row r="468" spans="2:26" s="52" customFormat="1" ht="12.75">
      <c r="B468" s="57"/>
      <c r="C468" s="55"/>
      <c r="D468" s="56"/>
      <c r="Z468" s="59"/>
    </row>
    <row r="469" spans="2:26" s="52" customFormat="1" ht="12.75">
      <c r="B469" s="57"/>
      <c r="C469" s="55"/>
      <c r="D469" s="56"/>
      <c r="Z469" s="59"/>
    </row>
    <row r="470" spans="2:26" s="52" customFormat="1" ht="12.75">
      <c r="B470" s="57"/>
      <c r="C470" s="55"/>
      <c r="D470" s="56"/>
      <c r="Z470" s="58"/>
    </row>
    <row r="471" spans="2:4" s="52" customFormat="1" ht="12.75">
      <c r="B471" s="57"/>
      <c r="C471" s="55"/>
      <c r="D471" s="56"/>
    </row>
    <row r="472" spans="2:4" s="52" customFormat="1" ht="12.75">
      <c r="B472" s="57"/>
      <c r="C472" s="55"/>
      <c r="D472" s="56"/>
    </row>
    <row r="473" spans="2:4" s="52" customFormat="1" ht="12.75">
      <c r="B473" s="57"/>
      <c r="C473" s="55"/>
      <c r="D473" s="56"/>
    </row>
    <row r="474" spans="2:4" s="52" customFormat="1" ht="12.75">
      <c r="B474" s="57"/>
      <c r="C474" s="55"/>
      <c r="D474" s="56"/>
    </row>
    <row r="475" spans="2:4" s="52" customFormat="1" ht="12.75">
      <c r="B475" s="57"/>
      <c r="C475" s="55"/>
      <c r="D475" s="56"/>
    </row>
    <row r="476" spans="2:4" s="52" customFormat="1" ht="12.75">
      <c r="B476" s="57"/>
      <c r="C476" s="55"/>
      <c r="D476" s="56"/>
    </row>
    <row r="477" spans="2:4" s="52" customFormat="1" ht="12.75">
      <c r="B477" s="57"/>
      <c r="C477" s="55"/>
      <c r="D477" s="56"/>
    </row>
    <row r="478" spans="2:4" s="52" customFormat="1" ht="12.75">
      <c r="B478" s="57"/>
      <c r="C478" s="55"/>
      <c r="D478" s="56"/>
    </row>
    <row r="479" spans="2:4" s="52" customFormat="1" ht="12.75">
      <c r="B479" s="57"/>
      <c r="C479" s="55"/>
      <c r="D479" s="56"/>
    </row>
    <row r="480" spans="2:4" s="52" customFormat="1" ht="12.75">
      <c r="B480" s="57"/>
      <c r="C480" s="55"/>
      <c r="D480" s="56"/>
    </row>
    <row r="481" s="52" customFormat="1" ht="12.75"/>
    <row r="482" s="52" customFormat="1" ht="12.75"/>
    <row r="483" s="52" customFormat="1" ht="12.75"/>
    <row r="484" s="52" customFormat="1" ht="12.75"/>
    <row r="485" s="52" customFormat="1" ht="12.75"/>
    <row r="486" s="52" customFormat="1" ht="12.75"/>
    <row r="487" s="52" customFormat="1" ht="12.75"/>
    <row r="488" s="52" customFormat="1" ht="12.75"/>
    <row r="489" s="52" customFormat="1" ht="12.75"/>
    <row r="490" s="52" customFormat="1" ht="12.75"/>
    <row r="491" s="52" customFormat="1" ht="12.75"/>
    <row r="492" s="52" customFormat="1" ht="12.75"/>
    <row r="493" s="52" customFormat="1" ht="12.75"/>
    <row r="494" s="52" customFormat="1" ht="12.75"/>
    <row r="495" s="52" customFormat="1" ht="12.75"/>
    <row r="496" s="52" customFormat="1" ht="12.75"/>
    <row r="497" s="52" customFormat="1" ht="12.75"/>
    <row r="498" s="52" customFormat="1" ht="12.75"/>
    <row r="499" s="52" customFormat="1" ht="12.75"/>
    <row r="500" s="52" customFormat="1" ht="12.75"/>
    <row r="501" s="52" customFormat="1" ht="12.75"/>
    <row r="502" s="52" customFormat="1" ht="12.75"/>
    <row r="503" s="52" customFormat="1" ht="12.75"/>
    <row r="504" s="52" customFormat="1" ht="12.75"/>
    <row r="505" s="52" customFormat="1" ht="12.75"/>
    <row r="506" s="52" customFormat="1" ht="12.75"/>
    <row r="507" s="52" customFormat="1" ht="12.75"/>
    <row r="508" s="52" customFormat="1" ht="12.75"/>
    <row r="509" s="52" customFormat="1" ht="12.75"/>
    <row r="510" s="52" customFormat="1" ht="12.75"/>
    <row r="511" s="52" customFormat="1" ht="12.75"/>
    <row r="512" s="52" customFormat="1" ht="12.75"/>
    <row r="513" s="52" customFormat="1" ht="12.75"/>
    <row r="514" s="52" customFormat="1" ht="12.75"/>
    <row r="515" s="52" customFormat="1" ht="12.75"/>
    <row r="516" s="52" customFormat="1" ht="12.75"/>
    <row r="517" s="52" customFormat="1" ht="12.75"/>
    <row r="518" s="52" customFormat="1" ht="12.75"/>
    <row r="519" s="52" customFormat="1" ht="12.75"/>
    <row r="520" s="52" customFormat="1" ht="12.75"/>
    <row r="521" s="52" customFormat="1" ht="12.75"/>
    <row r="522" s="52" customFormat="1" ht="12.75"/>
    <row r="523" s="52" customFormat="1" ht="12.75"/>
    <row r="524" s="52" customFormat="1" ht="12.75"/>
    <row r="525" s="52" customFormat="1" ht="12.75"/>
    <row r="526" s="52" customFormat="1" ht="12.75"/>
    <row r="527" s="52" customFormat="1" ht="12.75"/>
    <row r="528" s="52" customFormat="1" ht="12.75"/>
    <row r="529" s="52" customFormat="1" ht="12.75"/>
    <row r="530" s="52" customFormat="1" ht="12.75"/>
    <row r="531" s="52" customFormat="1" ht="12.75"/>
    <row r="532" s="52" customFormat="1" ht="12.75"/>
    <row r="533" s="52" customFormat="1" ht="12.75"/>
    <row r="534" s="52" customFormat="1" ht="12.75"/>
    <row r="535" s="52" customFormat="1" ht="12.75"/>
    <row r="536" s="52" customFormat="1" ht="12.75"/>
    <row r="537" s="52" customFormat="1" ht="12.75"/>
    <row r="538" s="52" customFormat="1" ht="12.75"/>
    <row r="539" s="52" customFormat="1" ht="12.75"/>
    <row r="540" s="52" customFormat="1" ht="12.75"/>
    <row r="541" s="52" customFormat="1" ht="12.75"/>
    <row r="542" s="52" customFormat="1" ht="12.75"/>
    <row r="543" s="52" customFormat="1" ht="12.75"/>
    <row r="544" s="52" customFormat="1" ht="12.75"/>
    <row r="545" s="52" customFormat="1" ht="12.75"/>
    <row r="546" s="52" customFormat="1" ht="12.75"/>
    <row r="547" s="52" customFormat="1" ht="12.75"/>
    <row r="548" s="52" customFormat="1" ht="12.75"/>
    <row r="549" s="52" customFormat="1" ht="12.75"/>
    <row r="550" s="52" customFormat="1" ht="12.75"/>
    <row r="551" s="52" customFormat="1" ht="12.75"/>
    <row r="552" s="52" customFormat="1" ht="12.75"/>
    <row r="553" s="52" customFormat="1" ht="12.75"/>
    <row r="554" s="52" customFormat="1" ht="12.75"/>
    <row r="555" s="52" customFormat="1" ht="12.75"/>
    <row r="556" s="52" customFormat="1" ht="12.75"/>
    <row r="557" s="52" customFormat="1" ht="12.75"/>
    <row r="558" s="52" customFormat="1" ht="12.75"/>
    <row r="559" s="52" customFormat="1" ht="12.75"/>
    <row r="560" s="52" customFormat="1" ht="12.75"/>
    <row r="561" s="52" customFormat="1" ht="12.75"/>
    <row r="562" s="52" customFormat="1" ht="12.75"/>
    <row r="563" s="52" customFormat="1" ht="12.75"/>
    <row r="564" s="52" customFormat="1" ht="12.75"/>
    <row r="565" s="52" customFormat="1" ht="12.75"/>
    <row r="566" s="52" customFormat="1" ht="12.75"/>
    <row r="567" s="52" customFormat="1" ht="12.75"/>
    <row r="568" s="52" customFormat="1" ht="12.75"/>
    <row r="569" s="52" customFormat="1" ht="12.75"/>
    <row r="570" s="52" customFormat="1" ht="12.75"/>
    <row r="571" s="52" customFormat="1" ht="12.75"/>
    <row r="572" s="52" customFormat="1" ht="12.75"/>
    <row r="573" s="52" customFormat="1" ht="12.75"/>
    <row r="574" s="52" customFormat="1" ht="12.75"/>
    <row r="575" s="52" customFormat="1" ht="12.75"/>
    <row r="576" s="52" customFormat="1" ht="12.75"/>
    <row r="577" s="52" customFormat="1" ht="12.75"/>
    <row r="578" s="52" customFormat="1" ht="12.75"/>
    <row r="579" s="52" customFormat="1" ht="12.75"/>
    <row r="580" s="52" customFormat="1" ht="12.75"/>
    <row r="581" s="52" customFormat="1" ht="12.75"/>
    <row r="582" s="52" customFormat="1" ht="12.75"/>
    <row r="583" s="52" customFormat="1" ht="12.75"/>
    <row r="584" s="52" customFormat="1" ht="12.75"/>
    <row r="585" s="52" customFormat="1" ht="12.75"/>
    <row r="586" s="52" customFormat="1" ht="12.75"/>
    <row r="587" s="52" customFormat="1" ht="12.75"/>
    <row r="588" s="52" customFormat="1" ht="12.75"/>
    <row r="589" s="52" customFormat="1" ht="12.75"/>
    <row r="590" s="52" customFormat="1" ht="12.75"/>
    <row r="591" s="52" customFormat="1" ht="12.75"/>
    <row r="592" s="52" customFormat="1" ht="12.75"/>
    <row r="593" s="52" customFormat="1" ht="12.75"/>
    <row r="594" s="52" customFormat="1" ht="12.75"/>
    <row r="595" s="52" customFormat="1" ht="12.75"/>
    <row r="596" s="52" customFormat="1" ht="12.75"/>
    <row r="597" s="52" customFormat="1" ht="12.75"/>
    <row r="598" s="52" customFormat="1" ht="12.75"/>
    <row r="599" s="52" customFormat="1" ht="12.75"/>
    <row r="600" s="52" customFormat="1" ht="12.75"/>
    <row r="601" s="52" customFormat="1" ht="12.75"/>
    <row r="602" s="52" customFormat="1" ht="12.75"/>
    <row r="603" s="52" customFormat="1" ht="12.75"/>
    <row r="604" s="52" customFormat="1" ht="12.75"/>
    <row r="605" s="52" customFormat="1" ht="12.75"/>
    <row r="606" s="52" customFormat="1" ht="12.75"/>
    <row r="607" s="52" customFormat="1" ht="12.75"/>
    <row r="608" s="52" customFormat="1" ht="12.75"/>
    <row r="609" s="52" customFormat="1" ht="12.75"/>
    <row r="610" s="52" customFormat="1" ht="12.75"/>
    <row r="611" s="52" customFormat="1" ht="12.75"/>
    <row r="612" s="52" customFormat="1" ht="12.75"/>
    <row r="613" s="52" customFormat="1" ht="12.75"/>
    <row r="614" s="52" customFormat="1" ht="12.75"/>
    <row r="615" s="52" customFormat="1" ht="12.75"/>
    <row r="616" s="52" customFormat="1" ht="12.75"/>
    <row r="617" s="52" customFormat="1" ht="12.75"/>
    <row r="618" s="52" customFormat="1" ht="12.75"/>
    <row r="619" s="52" customFormat="1" ht="12.75"/>
    <row r="620" s="52" customFormat="1" ht="12.75"/>
    <row r="621" s="52" customFormat="1" ht="12.75"/>
    <row r="622" s="52" customFormat="1" ht="12.75"/>
    <row r="623" s="52" customFormat="1" ht="12.75"/>
    <row r="624" s="52" customFormat="1" ht="12.75"/>
    <row r="625" s="52" customFormat="1" ht="12.75"/>
    <row r="626" s="52" customFormat="1" ht="12.75"/>
    <row r="627" s="52" customFormat="1" ht="12.75"/>
    <row r="628" s="52" customFormat="1" ht="12.75"/>
    <row r="629" s="52" customFormat="1" ht="12.75"/>
    <row r="630" s="52" customFormat="1" ht="12.75"/>
    <row r="631" s="52" customFormat="1" ht="12.75"/>
    <row r="632" s="52" customFormat="1" ht="12.75"/>
    <row r="633" s="52" customFormat="1" ht="12.75"/>
    <row r="634" s="52" customFormat="1" ht="12.75"/>
    <row r="635" s="52" customFormat="1" ht="12.75"/>
    <row r="636" s="52" customFormat="1" ht="12.75"/>
    <row r="637" s="52" customFormat="1" ht="12.75"/>
    <row r="638" s="52" customFormat="1" ht="12.75"/>
    <row r="639" s="52" customFormat="1" ht="12.75"/>
    <row r="640" s="52" customFormat="1" ht="12.75"/>
    <row r="641" s="52" customFormat="1" ht="12.75"/>
    <row r="642" s="52" customFormat="1" ht="12.75"/>
    <row r="643" s="52" customFormat="1" ht="12.75"/>
    <row r="644" s="52" customFormat="1" ht="12.75"/>
    <row r="645" s="52" customFormat="1" ht="12.75"/>
    <row r="646" s="52" customFormat="1" ht="12.75"/>
    <row r="647" s="52" customFormat="1" ht="12.75"/>
    <row r="648" s="52" customFormat="1" ht="12.75"/>
    <row r="649" s="52" customFormat="1" ht="12.75"/>
    <row r="650" s="52" customFormat="1" ht="12.75"/>
    <row r="651" s="52" customFormat="1" ht="12.75"/>
    <row r="652" s="52" customFormat="1" ht="12.75"/>
    <row r="653" s="52" customFormat="1" ht="12.75"/>
    <row r="654" s="52" customFormat="1" ht="12.75"/>
    <row r="655" s="52" customFormat="1" ht="12.75"/>
    <row r="656" s="52" customFormat="1" ht="12.75"/>
    <row r="657" s="52" customFormat="1" ht="12.75"/>
    <row r="658" s="52" customFormat="1" ht="12.75"/>
    <row r="659" s="52" customFormat="1" ht="12.75"/>
    <row r="660" s="52" customFormat="1" ht="12.75"/>
    <row r="661" s="52" customFormat="1" ht="12.75"/>
    <row r="662" s="52" customFormat="1" ht="12.75"/>
    <row r="663" s="52" customFormat="1" ht="12.75"/>
    <row r="664" s="52" customFormat="1" ht="12.75"/>
    <row r="665" s="52" customFormat="1" ht="12.75"/>
    <row r="666" s="52" customFormat="1" ht="12.75"/>
    <row r="667" s="52" customFormat="1" ht="12.75"/>
    <row r="668" s="52" customFormat="1" ht="12.75"/>
    <row r="669" s="52" customFormat="1" ht="12.75"/>
    <row r="670" s="52" customFormat="1" ht="12.75"/>
    <row r="671" s="52" customFormat="1" ht="12.75"/>
    <row r="672" s="52" customFormat="1" ht="12.75"/>
    <row r="673" s="52" customFormat="1" ht="12.75"/>
    <row r="674" s="52" customFormat="1" ht="12.75"/>
    <row r="675" s="52" customFormat="1" ht="12.75"/>
    <row r="676" s="52" customFormat="1" ht="12.75"/>
    <row r="677" s="52" customFormat="1" ht="12.75"/>
    <row r="678" s="52" customFormat="1" ht="12.75"/>
    <row r="679" s="52" customFormat="1" ht="12.75"/>
    <row r="680" s="52" customFormat="1" ht="12.75"/>
    <row r="681" s="52" customFormat="1" ht="12.75"/>
    <row r="682" s="52" customFormat="1" ht="12.75"/>
    <row r="683" s="52" customFormat="1" ht="12.75"/>
    <row r="684" s="52" customFormat="1" ht="12.75"/>
    <row r="685" s="52" customFormat="1" ht="12.75"/>
    <row r="686" s="52" customFormat="1" ht="12.75"/>
    <row r="687" s="52" customFormat="1" ht="12.75"/>
    <row r="688" s="52" customFormat="1" ht="12.75"/>
    <row r="689" s="52" customFormat="1" ht="12.75"/>
    <row r="690" s="52" customFormat="1" ht="12.75"/>
    <row r="691" s="52" customFormat="1" ht="12.75"/>
    <row r="692" s="52" customFormat="1" ht="12.75"/>
    <row r="693" s="52" customFormat="1" ht="12.75"/>
    <row r="694" s="52" customFormat="1" ht="12.75"/>
    <row r="695" s="52" customFormat="1" ht="12.75"/>
    <row r="696" s="52" customFormat="1" ht="12.75"/>
    <row r="697" s="52" customFormat="1" ht="12.75"/>
    <row r="698" s="52" customFormat="1" ht="12.75"/>
    <row r="699" s="52" customFormat="1" ht="12.75"/>
    <row r="700" s="52" customFormat="1" ht="12.75"/>
    <row r="701" s="52" customFormat="1" ht="12.75"/>
    <row r="702" s="52" customFormat="1" ht="12.75"/>
    <row r="703" s="52" customFormat="1" ht="12.75"/>
    <row r="704" s="52" customFormat="1" ht="12.75"/>
    <row r="705" s="52" customFormat="1" ht="12.75"/>
    <row r="706" s="52" customFormat="1" ht="12.75"/>
    <row r="707" s="52" customFormat="1" ht="12.75"/>
    <row r="708" s="52" customFormat="1" ht="12.75"/>
    <row r="709" s="52" customFormat="1" ht="12.75"/>
    <row r="710" s="52" customFormat="1" ht="12.75"/>
    <row r="711" s="52" customFormat="1" ht="12.75"/>
    <row r="712" s="52" customFormat="1" ht="12.75"/>
    <row r="713" s="52" customFormat="1" ht="12.75"/>
    <row r="714" s="52" customFormat="1" ht="12.75"/>
    <row r="715" s="52" customFormat="1" ht="12.75"/>
    <row r="716" s="52" customFormat="1" ht="12.75"/>
    <row r="717" s="52" customFormat="1" ht="12.75"/>
    <row r="718" s="52" customFormat="1" ht="12.75"/>
    <row r="719" s="52" customFormat="1" ht="12.75"/>
    <row r="720" s="52" customFormat="1" ht="12.75"/>
    <row r="721" s="52" customFormat="1" ht="12.75"/>
    <row r="722" s="52" customFormat="1" ht="12.75"/>
    <row r="723" s="52" customFormat="1" ht="12.75"/>
    <row r="724" s="52" customFormat="1" ht="12.75"/>
    <row r="725" s="52" customFormat="1" ht="12.75"/>
    <row r="726" s="52" customFormat="1" ht="12.75"/>
    <row r="727" s="52" customFormat="1" ht="12.75"/>
    <row r="728" s="52" customFormat="1" ht="12.75"/>
    <row r="729" s="52" customFormat="1" ht="12.75"/>
    <row r="730" s="52" customFormat="1" ht="12.75"/>
    <row r="731" s="52" customFormat="1" ht="12.75"/>
    <row r="732" s="52" customFormat="1" ht="12.75"/>
    <row r="733" s="52" customFormat="1" ht="12.75"/>
    <row r="734" s="52" customFormat="1" ht="12.75"/>
    <row r="735" s="52" customFormat="1" ht="12.75"/>
    <row r="736" s="52" customFormat="1" ht="12.75"/>
    <row r="737" s="52" customFormat="1" ht="12.75"/>
    <row r="738" s="52" customFormat="1" ht="12.75"/>
    <row r="739" s="52" customFormat="1" ht="12.75"/>
    <row r="740" s="52" customFormat="1" ht="12.75"/>
    <row r="741" s="52" customFormat="1" ht="12.75"/>
    <row r="742" s="52" customFormat="1" ht="12.75"/>
    <row r="743" s="52" customFormat="1" ht="12.75"/>
    <row r="744" s="52" customFormat="1" ht="12.75"/>
    <row r="745" s="52" customFormat="1" ht="12.75"/>
    <row r="746" s="52" customFormat="1" ht="12.75"/>
    <row r="747" s="52" customFormat="1" ht="12.75"/>
    <row r="748" s="52" customFormat="1" ht="12.75"/>
    <row r="749" s="52" customFormat="1" ht="12.75"/>
    <row r="750" s="52" customFormat="1" ht="12.75"/>
    <row r="751" s="52" customFormat="1" ht="12.75"/>
    <row r="752" s="52" customFormat="1" ht="12.75"/>
    <row r="753" s="52" customFormat="1" ht="12.75"/>
    <row r="754" s="52" customFormat="1" ht="12.75"/>
    <row r="755" s="52" customFormat="1" ht="12.75"/>
    <row r="756" s="52" customFormat="1" ht="12.75"/>
    <row r="757" s="52" customFormat="1" ht="12.75"/>
    <row r="758" s="52" customFormat="1" ht="12.75"/>
    <row r="759" s="52" customFormat="1" ht="12.75"/>
    <row r="760" s="52" customFormat="1" ht="12.75"/>
    <row r="761" s="52" customFormat="1" ht="12.75"/>
    <row r="762" s="52" customFormat="1" ht="12.75"/>
    <row r="763" s="52" customFormat="1" ht="12.75"/>
    <row r="764" s="52" customFormat="1" ht="12.75"/>
    <row r="765" s="52" customFormat="1" ht="12.75"/>
    <row r="766" s="52" customFormat="1" ht="12.75"/>
    <row r="767" s="52" customFormat="1" ht="12.75"/>
    <row r="768" s="52" customFormat="1" ht="12.75"/>
    <row r="769" s="52" customFormat="1" ht="12.75"/>
    <row r="770" s="52" customFormat="1" ht="12.75"/>
    <row r="771" s="52" customFormat="1" ht="12.75"/>
    <row r="772" s="52" customFormat="1" ht="12.75"/>
    <row r="773" s="52" customFormat="1" ht="12.75"/>
    <row r="774" s="52" customFormat="1" ht="12.75"/>
    <row r="775" s="52" customFormat="1" ht="12.75"/>
    <row r="776" s="52" customFormat="1" ht="12.75"/>
    <row r="777" s="52" customFormat="1" ht="12.75"/>
    <row r="778" s="52" customFormat="1" ht="12.75"/>
    <row r="779" s="52" customFormat="1" ht="12.75"/>
    <row r="780" s="52" customFormat="1" ht="12.75"/>
    <row r="781" s="52" customFormat="1" ht="12.75"/>
    <row r="782" s="52" customFormat="1" ht="12.75"/>
    <row r="783" s="52" customFormat="1" ht="12.75"/>
    <row r="784" s="52" customFormat="1" ht="12.75"/>
    <row r="785" s="52" customFormat="1" ht="12.75"/>
    <row r="786" s="52" customFormat="1" ht="12.75"/>
    <row r="787" s="52" customFormat="1" ht="12.75"/>
    <row r="788" s="52" customFormat="1" ht="12.75"/>
    <row r="789" s="52" customFormat="1" ht="12.75"/>
    <row r="790" s="52" customFormat="1" ht="12.75"/>
    <row r="791" s="52" customFormat="1" ht="12.75"/>
    <row r="792" s="52" customFormat="1" ht="12.75"/>
    <row r="793" s="52" customFormat="1" ht="12.75"/>
    <row r="794" s="52" customFormat="1" ht="12.75"/>
    <row r="795" s="52" customFormat="1" ht="12.75"/>
    <row r="796" s="52" customFormat="1" ht="12.75"/>
    <row r="797" s="52" customFormat="1" ht="12.75"/>
    <row r="798" s="52" customFormat="1" ht="12.75"/>
    <row r="799" s="52" customFormat="1" ht="12.75"/>
    <row r="800" s="52" customFormat="1" ht="12.75"/>
    <row r="801" s="52" customFormat="1" ht="12.75"/>
    <row r="802" s="52" customFormat="1" ht="12.75"/>
    <row r="803" s="52" customFormat="1" ht="12.75"/>
    <row r="804" s="52" customFormat="1" ht="12.75"/>
    <row r="805" s="52" customFormat="1" ht="12.75"/>
    <row r="806" s="52" customFormat="1" ht="12.75"/>
    <row r="807" s="52" customFormat="1" ht="12.75"/>
    <row r="808" s="52" customFormat="1" ht="12.75"/>
    <row r="809" s="52" customFormat="1" ht="12.75"/>
    <row r="810" s="52" customFormat="1" ht="12.75"/>
    <row r="811" s="52" customFormat="1" ht="12.75"/>
    <row r="812" s="52" customFormat="1" ht="12.75"/>
    <row r="813" s="52" customFormat="1" ht="12.75"/>
    <row r="814" s="52" customFormat="1" ht="12.75"/>
    <row r="815" s="52" customFormat="1" ht="12.75"/>
    <row r="816" s="52" customFormat="1" ht="12.75"/>
    <row r="817" s="52" customFormat="1" ht="12.75"/>
    <row r="818" s="52" customFormat="1" ht="12.75"/>
    <row r="819" s="52" customFormat="1" ht="12.75"/>
    <row r="820" s="52" customFormat="1" ht="12.75"/>
    <row r="821" s="52" customFormat="1" ht="12.75"/>
    <row r="822" s="52" customFormat="1" ht="12.75"/>
    <row r="823" s="52" customFormat="1" ht="12.75"/>
    <row r="824" s="52" customFormat="1" ht="12.75"/>
    <row r="825" s="52" customFormat="1" ht="12.75"/>
    <row r="826" s="52" customFormat="1" ht="12.75"/>
    <row r="827" s="52" customFormat="1" ht="12.75"/>
    <row r="828" s="52" customFormat="1" ht="12.75"/>
    <row r="829" s="52" customFormat="1" ht="12.75"/>
    <row r="830" s="52" customFormat="1" ht="12.75"/>
    <row r="831" s="52" customFormat="1" ht="12.75"/>
    <row r="832" s="52" customFormat="1" ht="12.75"/>
    <row r="833" s="52" customFormat="1" ht="12.75"/>
    <row r="834" s="52" customFormat="1" ht="12.75"/>
    <row r="835" s="52" customFormat="1" ht="12.75"/>
    <row r="836" s="52" customFormat="1" ht="12.75"/>
    <row r="837" s="52" customFormat="1" ht="12.75"/>
    <row r="838" s="52" customFormat="1" ht="12.75"/>
    <row r="839" s="52" customFormat="1" ht="12.75"/>
    <row r="840" s="52" customFormat="1" ht="12.75"/>
    <row r="841" s="52" customFormat="1" ht="12.75"/>
    <row r="842" s="52" customFormat="1" ht="12.75"/>
    <row r="843" s="52" customFormat="1" ht="12.75"/>
    <row r="844" s="52" customFormat="1" ht="12.75"/>
    <row r="845" s="52" customFormat="1" ht="12.75"/>
    <row r="846" s="52" customFormat="1" ht="12.75"/>
    <row r="847" s="52" customFormat="1" ht="12.75"/>
    <row r="848" s="52" customFormat="1" ht="12.75"/>
    <row r="849" s="52" customFormat="1" ht="12.75"/>
    <row r="850" s="52" customFormat="1" ht="12.75"/>
    <row r="851" s="52" customFormat="1" ht="12.75"/>
    <row r="852" s="52" customFormat="1" ht="12.75"/>
    <row r="853" s="52" customFormat="1" ht="12.75"/>
    <row r="854" s="52" customFormat="1" ht="12.75"/>
    <row r="855" s="52" customFormat="1" ht="12.75"/>
    <row r="856" s="52" customFormat="1" ht="12.75"/>
    <row r="857" s="52" customFormat="1" ht="12.75"/>
    <row r="858" s="52" customFormat="1" ht="12.75"/>
    <row r="859" s="52" customFormat="1" ht="12.75"/>
    <row r="860" s="52" customFormat="1" ht="12.75"/>
    <row r="861" s="52" customFormat="1" ht="12.75"/>
    <row r="862" s="52" customFormat="1" ht="12.75"/>
    <row r="863" s="52" customFormat="1" ht="12.75"/>
    <row r="864" s="52" customFormat="1" ht="12.75"/>
    <row r="865" s="52" customFormat="1" ht="12.75"/>
    <row r="866" s="52" customFormat="1" ht="12.75"/>
    <row r="867" s="52" customFormat="1" ht="12.75"/>
    <row r="868" s="52" customFormat="1" ht="12.75"/>
    <row r="869" s="52" customFormat="1" ht="12.75"/>
    <row r="870" s="52" customFormat="1" ht="12.75"/>
    <row r="871" s="52" customFormat="1" ht="12.75"/>
    <row r="872" s="52" customFormat="1" ht="12.75"/>
    <row r="873" s="52" customFormat="1" ht="12.75"/>
    <row r="874" s="52" customFormat="1" ht="12.75"/>
    <row r="875" s="52" customFormat="1" ht="12.75"/>
    <row r="876" s="52" customFormat="1" ht="12.75"/>
    <row r="877" s="52" customFormat="1" ht="12.75"/>
    <row r="878" s="52" customFormat="1" ht="12.75"/>
    <row r="879" s="52" customFormat="1" ht="12.75"/>
    <row r="880" s="52" customFormat="1" ht="12.75"/>
    <row r="881" s="52" customFormat="1" ht="12.75"/>
    <row r="882" s="52" customFormat="1" ht="12.75"/>
    <row r="883" s="52" customFormat="1" ht="12.75"/>
    <row r="884" s="52" customFormat="1" ht="12.75"/>
    <row r="885" s="52" customFormat="1" ht="12.75"/>
    <row r="886" s="52" customFormat="1" ht="12.75"/>
    <row r="887" s="52" customFormat="1" ht="12.75"/>
    <row r="888" s="52" customFormat="1" ht="12.75"/>
    <row r="889" s="52" customFormat="1" ht="12.75"/>
    <row r="890" s="52" customFormat="1" ht="12.75"/>
    <row r="891" s="52" customFormat="1" ht="12.75"/>
    <row r="892" s="52" customFormat="1" ht="12.75"/>
    <row r="893" s="52" customFormat="1" ht="12.75"/>
    <row r="894" s="52" customFormat="1" ht="12.75"/>
    <row r="895" s="52" customFormat="1" ht="12.75"/>
    <row r="896" s="52" customFormat="1" ht="12.75"/>
    <row r="897" s="52" customFormat="1" ht="12.75"/>
    <row r="898" s="52" customFormat="1" ht="12.75"/>
    <row r="899" s="52" customFormat="1" ht="12.75"/>
    <row r="900" s="52" customFormat="1" ht="12.75"/>
    <row r="901" s="52" customFormat="1" ht="12.75"/>
    <row r="902" s="52" customFormat="1" ht="12.75"/>
    <row r="903" s="52" customFormat="1" ht="12.75"/>
    <row r="904" s="52" customFormat="1" ht="12.75"/>
    <row r="905" s="52" customFormat="1" ht="12.75"/>
    <row r="906" s="52" customFormat="1" ht="12.75"/>
    <row r="907" s="52" customFormat="1" ht="12.75"/>
    <row r="908" s="52" customFormat="1" ht="12.75"/>
    <row r="909" s="52" customFormat="1" ht="12.75"/>
    <row r="910" s="52" customFormat="1" ht="12.75"/>
    <row r="911" s="52" customFormat="1" ht="12.75"/>
    <row r="912" s="52" customFormat="1" ht="12.75"/>
    <row r="913" s="52" customFormat="1" ht="12.75"/>
    <row r="914" s="52" customFormat="1" ht="12.75"/>
  </sheetData>
  <sheetProtection/>
  <mergeCells count="13">
    <mergeCell ref="L9:M9"/>
    <mergeCell ref="N9:O9"/>
    <mergeCell ref="R9:W9"/>
    <mergeCell ref="B1:AA1"/>
    <mergeCell ref="A2:AB2"/>
    <mergeCell ref="A3:AB3"/>
    <mergeCell ref="A4:AB4"/>
    <mergeCell ref="E8:E9"/>
    <mergeCell ref="F8:O8"/>
    <mergeCell ref="X8:X10"/>
    <mergeCell ref="Y8:Y10"/>
    <mergeCell ref="H9:I9"/>
    <mergeCell ref="J9:K9"/>
  </mergeCells>
  <printOptions horizontalCentered="1"/>
  <pageMargins left="0.7480314960629921" right="0" top="0.5511811023622047" bottom="0.5511811023622047" header="0.35433070866141736" footer="0.2362204724409449"/>
  <pageSetup firstPageNumber="111" useFirstPageNumber="1" fitToHeight="40" fitToWidth="1" horizontalDpi="1200" verticalDpi="1200" orientation="landscape" paperSize="5" scale="44" r:id="rId2"/>
  <headerFooter alignWithMargins="0">
    <oddFooter>&amp;R&amp;14&amp;P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Fernando Octavio</cp:lastModifiedBy>
  <cp:lastPrinted>2009-05-09T23:12:54Z</cp:lastPrinted>
  <dcterms:created xsi:type="dcterms:W3CDTF">2009-05-08T17:05:04Z</dcterms:created>
  <dcterms:modified xsi:type="dcterms:W3CDTF">2009-06-29T21:53:59Z</dcterms:modified>
  <cp:category/>
  <cp:version/>
  <cp:contentType/>
  <cp:contentStatus/>
</cp:coreProperties>
</file>